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ARINER\rds_\Transportation Planning\Mobility\Planning\Complete-Streets\_For-Sharing\"/>
    </mc:Choice>
  </mc:AlternateContent>
  <xr:revisionPtr revIDLastSave="0" documentId="13_ncr:1_{6CEFC64C-51C6-4179-ADD9-5EC55B5294B3}" xr6:coauthVersionLast="45" xr6:coauthVersionMax="45" xr10:uidLastSave="{00000000-0000-0000-0000-000000000000}"/>
  <bookViews>
    <workbookView xWindow="-28920" yWindow="780" windowWidth="29040" windowHeight="15840" xr2:uid="{BDC139D4-B7D7-405D-BF21-91BBB1C49C65}"/>
  </bookViews>
  <sheets>
    <sheet name="Audit Tool - Existing" sheetId="4" r:id="rId1"/>
    <sheet name="Audit Tool - Proposed" sheetId="1" r:id="rId2"/>
    <sheet name="Desired Conditions" sheetId="3" state="hidden" r:id="rId3"/>
    <sheet name="Lookup Tables" sheetId="2" state="hidden" r:id="rId4"/>
  </sheets>
  <definedNames>
    <definedName name="_xlnm.Print_Area" localSheetId="0">'Audit Tool - Existing'!$A$1:$L$36</definedName>
    <definedName name="_xlnm.Print_Area" localSheetId="1">'Audit Tool - Proposed'!$A$1:$L$36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1" l="1"/>
  <c r="J4" i="1"/>
  <c r="J3" i="1"/>
  <c r="C6" i="1"/>
  <c r="C5" i="1"/>
  <c r="C4" i="1"/>
  <c r="C3" i="1"/>
  <c r="I26" i="4" l="1"/>
  <c r="H26" i="4"/>
  <c r="G26" i="4"/>
  <c r="F26" i="4"/>
  <c r="E26" i="4"/>
  <c r="D26" i="4"/>
  <c r="I25" i="4"/>
  <c r="H25" i="4"/>
  <c r="G25" i="4"/>
  <c r="F25" i="4"/>
  <c r="E25" i="4"/>
  <c r="D25" i="4"/>
  <c r="D27" i="4" s="1"/>
  <c r="B11" i="4"/>
  <c r="E27" i="4" l="1"/>
  <c r="G27" i="4"/>
  <c r="H27" i="4"/>
  <c r="I27" i="4"/>
  <c r="F27" i="4"/>
  <c r="I25" i="1"/>
  <c r="H25" i="1"/>
  <c r="G25" i="1"/>
  <c r="F25" i="1"/>
  <c r="E25" i="1"/>
  <c r="D25" i="1"/>
  <c r="B11" i="1"/>
  <c r="E26" i="1" l="1"/>
  <c r="E27" i="1" s="1"/>
  <c r="D26" i="1"/>
  <c r="D27" i="1" s="1"/>
  <c r="I26" i="1"/>
  <c r="I27" i="1" s="1"/>
  <c r="H26" i="1"/>
  <c r="H27" i="1" s="1"/>
  <c r="G26" i="1"/>
  <c r="G27" i="1" s="1"/>
  <c r="F26" i="1"/>
  <c r="F27" i="1" s="1"/>
  <c r="B20" i="2"/>
</calcChain>
</file>

<file path=xl/sharedStrings.xml><?xml version="1.0" encoding="utf-8"?>
<sst xmlns="http://schemas.openxmlformats.org/spreadsheetml/2006/main" count="161" uniqueCount="75">
  <si>
    <t>Location</t>
  </si>
  <si>
    <t>Context</t>
  </si>
  <si>
    <t>Functional Road Classification</t>
  </si>
  <si>
    <t>Urban Avenue</t>
  </si>
  <si>
    <t>Transitioning Avenue</t>
  </si>
  <si>
    <t>Main Street</t>
  </si>
  <si>
    <t>Connector</t>
  </si>
  <si>
    <t>Neighbourhood Street</t>
  </si>
  <si>
    <t>Rural Road</t>
  </si>
  <si>
    <t>Rural Settlement Road</t>
  </si>
  <si>
    <t>Contexts</t>
  </si>
  <si>
    <t>Urban</t>
  </si>
  <si>
    <t>Urban Core</t>
  </si>
  <si>
    <t>Suburban</t>
  </si>
  <si>
    <t>Industrial</t>
  </si>
  <si>
    <t>Rural Settlement</t>
  </si>
  <si>
    <t>Rural</t>
  </si>
  <si>
    <t>Major Arterial</t>
  </si>
  <si>
    <t>Minor Arterial</t>
  </si>
  <si>
    <t>Collector</t>
  </si>
  <si>
    <t>Local</t>
  </si>
  <si>
    <t>Arterial (Rural)</t>
  </si>
  <si>
    <t>CLB Typologies</t>
  </si>
  <si>
    <t>1,3</t>
  </si>
  <si>
    <t>1,2</t>
  </si>
  <si>
    <t>6</t>
  </si>
  <si>
    <t>7</t>
  </si>
  <si>
    <t>5</t>
  </si>
  <si>
    <t>1,2,3</t>
  </si>
  <si>
    <t>2,4</t>
  </si>
  <si>
    <t>3</t>
  </si>
  <si>
    <t>3,4</t>
  </si>
  <si>
    <t>User selection</t>
  </si>
  <si>
    <t>Step 2: Select Typology</t>
  </si>
  <si>
    <t xml:space="preserve">Transitioning avenues are major streets and major goods movement corridors. They may be found in areas undergoing a transition to a more urban, mixed-use contexts. </t>
  </si>
  <si>
    <t>Main streets have a narrow right-of-way with street-oriented, smaller-scale development. They feature a stronger emphasis on streetscaping than on movement.</t>
  </si>
  <si>
    <t>Urban avenues are found in dense, mixed-use urban centres and carry high volumes of people using all modes of movement. They feature a stronger emphasis on movement than on streetscaping.</t>
  </si>
  <si>
    <t>Connectors are often found in residential or employment areas, and link neighbourhoods together and to other areas of the City.</t>
  </si>
  <si>
    <t>Neighbourhood streets provide direct access to residential areas. They accommodate safe and comfortable pedestrian and cycling movement, and are not intended to serve through traffic.</t>
  </si>
  <si>
    <t>Rural roads are primarily located in agricultural and industrial areas. Their primary function is to move private and goods movement vehicles.</t>
  </si>
  <si>
    <t>Rural settlement roads are found in small communities throughout the rural areas of Hamilton. They are often portions of rural roads that slow traffic as they pass through villages.</t>
  </si>
  <si>
    <t>Pedestrian Realm</t>
  </si>
  <si>
    <t>Cycling Facilities</t>
  </si>
  <si>
    <t>Transit Service</t>
  </si>
  <si>
    <t>Through Movement</t>
  </si>
  <si>
    <t>On-Street Parking</t>
  </si>
  <si>
    <t>Green Infrastructure</t>
  </si>
  <si>
    <t>Step 4: Review Results</t>
  </si>
  <si>
    <t>Suggested CLB Typologies for FRC/Context</t>
  </si>
  <si>
    <t>Transit Service
(on BLAST network)</t>
  </si>
  <si>
    <t>Exceeds / Fails to Meet Priorities</t>
  </si>
  <si>
    <t>Step 1: Input data</t>
  </si>
  <si>
    <t>On BLAST network?</t>
  </si>
  <si>
    <t>Selected CLB typology</t>
  </si>
  <si>
    <t>Desired Condition for CLB Typology</t>
  </si>
  <si>
    <t>Desired Conditions for CLB Typologies</t>
  </si>
  <si>
    <t>Provide some information about the street you're reviewing. The functional classification and context are used to inform the CLB Typology.</t>
  </si>
  <si>
    <t>Select the preferred CLB Typology, considering the information provided in Step 1. Suggested typologies are highlighted.</t>
  </si>
  <si>
    <t>Review the results shown below. Priorities are balanced If all street elements fall within the shaded area. If some street elements exceed priorities, consider reallocating street space to improve conditions for elements that are failing to meet priorities. Return to Step 3 and make adjustments until a satisfactory result is achieved.</t>
  </si>
  <si>
    <t>Industrial Street</t>
  </si>
  <si>
    <t>Industrial streets provide safe and comfortable access by all modes of travel to warehousing, manufacturing, port/aviation services, and other employment-oriented land uses.</t>
  </si>
  <si>
    <t>8</t>
  </si>
  <si>
    <t>4,6</t>
  </si>
  <si>
    <t>2,5</t>
  </si>
  <si>
    <t>Step 3: Assess Current Street Conditions</t>
  </si>
  <si>
    <t>Enter a value from 1 to 5 for each of the street elements, considering the existing conditions.
Refer to the Condition Definitions for a description of each of the condition values.</t>
  </si>
  <si>
    <t>Current Condition</t>
  </si>
  <si>
    <t>Step 3: Assess Proposed Street Conditions</t>
  </si>
  <si>
    <t>Enter a value from 1 to 5 for each of the street elements, considering the potential future conditions.
Refer to the Condition Definitions for a description of each of the condition values.</t>
  </si>
  <si>
    <t>Proposed Condition</t>
  </si>
  <si>
    <t>V1.1 - 2021-04-01</t>
  </si>
  <si>
    <t>Street Name</t>
  </si>
  <si>
    <t>Functional Classification</t>
  </si>
  <si>
    <t>Right of Way Width (m)</t>
  </si>
  <si>
    <t>Traffic Volume (ADT)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</si>
</sst>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Narrow"/>
      <family val="2"/>
      <scheme val="minor"/>
    </font>
    <font>
      <b/>
      <sz val="11"/>
      <color theme="0"/>
      <name val="Arial Narrow"/>
      <family val="2"/>
      <scheme val="minor"/>
    </font>
    <font>
      <b/>
      <sz val="11"/>
      <color theme="1"/>
      <name val="Arial Narrow"/>
      <family val="2"/>
      <scheme val="minor"/>
    </font>
    <font>
      <b/>
      <sz val="16"/>
      <color theme="0"/>
      <name val="Arial Narrow"/>
      <family val="2"/>
      <scheme val="minor"/>
    </font>
    <font>
      <b/>
      <sz val="14"/>
      <color theme="0"/>
      <name val="Arial Narrow"/>
      <family val="2"/>
      <scheme val="minor"/>
    </font>
    <font>
      <sz val="11"/>
      <color theme="1" tint="0.14999847407452621"/>
      <name val="Arial Narrow"/>
      <family val="2"/>
      <scheme val="minor"/>
    </font>
    <font>
      <sz val="9"/>
      <color theme="1"/>
      <name val="Arial Narrow"/>
      <family val="2"/>
      <scheme val="minor"/>
    </font>
    <font>
      <sz val="9"/>
      <color theme="6"/>
      <name val="Arial Narrow"/>
      <family val="2"/>
      <scheme val="minor"/>
    </font>
    <font>
      <i/>
      <sz val="9"/>
      <color theme="6" tint="-0.499984740745262"/>
      <name val="Arial Narrow"/>
      <family val="2"/>
      <scheme val="minor"/>
    </font>
    <font>
      <b/>
      <sz val="9"/>
      <color theme="1"/>
      <name val="Arial Narrow"/>
      <family val="2"/>
      <scheme val="minor"/>
    </font>
    <font>
      <b/>
      <sz val="18"/>
      <color theme="1"/>
      <name val="Arial Narrow"/>
      <family val="2"/>
      <scheme val="minor"/>
    </font>
    <font>
      <sz val="10"/>
      <color theme="0"/>
      <name val="Arial Narrow"/>
      <family val="2"/>
      <scheme val="minor"/>
    </font>
  </fonts>
  <fills count="4">
    <fill>
      <patternFill patternType="none"/>
    </fill>
    <fill>
      <patternFill patternType="gray125"/>
    </fill>
    <fill>
      <patternFill patternType="solid">
        <fgColor theme="4"/>
        <bgColor indexed="64"/>
      </patternFill>
    </fill>
    <fill>
      <patternFill patternType="solid">
        <fgColor theme="3" tint="-0.249977111117893"/>
        <bgColor indexed="64"/>
      </patternFill>
    </fill>
  </fills>
  <borders count="14">
    <border>
      <left/>
      <right/>
      <top/>
      <bottom/>
      <diagonal/>
    </border>
    <border>
      <left/>
      <right/>
      <top/>
      <bottom style="thin">
        <color theme="4"/>
      </bottom>
      <diagonal/>
    </border>
    <border>
      <left/>
      <right/>
      <top style="thin">
        <color theme="4"/>
      </top>
      <bottom style="thin">
        <color theme="4"/>
      </bottom>
      <diagonal/>
    </border>
    <border>
      <left style="thin">
        <color theme="0"/>
      </left>
      <right style="thin">
        <color theme="0"/>
      </right>
      <top style="thin">
        <color theme="0"/>
      </top>
      <bottom style="thin">
        <color theme="0"/>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right/>
      <top style="thin">
        <color theme="5"/>
      </top>
      <bottom style="thin">
        <color theme="5"/>
      </bottom>
      <diagonal/>
    </border>
    <border>
      <left style="thin">
        <color theme="4"/>
      </left>
      <right/>
      <top style="thin">
        <color theme="5"/>
      </top>
      <bottom/>
      <diagonal/>
    </border>
  </borders>
  <cellStyleXfs count="1">
    <xf numFmtId="0" fontId="0" fillId="0" borderId="0"/>
  </cellStyleXfs>
  <cellXfs count="57">
    <xf numFmtId="0" fontId="0" fillId="0" borderId="0" xfId="0"/>
    <xf numFmtId="0" fontId="2" fillId="0" borderId="0" xfId="0" applyFont="1"/>
    <xf numFmtId="0" fontId="0" fillId="0" borderId="0" xfId="0" applyFont="1"/>
    <xf numFmtId="49" fontId="0" fillId="0" borderId="0" xfId="0" applyNumberFormat="1"/>
    <xf numFmtId="0" fontId="0" fillId="0" borderId="0" xfId="0" applyBorder="1"/>
    <xf numFmtId="0" fontId="2" fillId="0" borderId="0" xfId="0" applyFont="1" applyBorder="1"/>
    <xf numFmtId="0" fontId="3" fillId="2" borderId="0" xfId="0" applyFont="1" applyFill="1" applyBorder="1"/>
    <xf numFmtId="0" fontId="5" fillId="0" borderId="1" xfId="0" applyFont="1" applyBorder="1"/>
    <xf numFmtId="0" fontId="5" fillId="0" borderId="1" xfId="0" applyFont="1" applyBorder="1" applyAlignment="1">
      <alignment horizontal="left"/>
    </xf>
    <xf numFmtId="3" fontId="5" fillId="0" borderId="1" xfId="0" applyNumberFormat="1" applyFont="1" applyBorder="1" applyAlignment="1">
      <alignment horizontal="left"/>
    </xf>
    <xf numFmtId="0" fontId="6" fillId="0" borderId="0" xfId="0" applyFont="1" applyBorder="1"/>
    <xf numFmtId="0" fontId="7" fillId="0" borderId="0" xfId="0" applyFont="1" applyBorder="1"/>
    <xf numFmtId="0" fontId="2" fillId="0" borderId="0" xfId="0" applyFont="1" applyFill="1" applyBorder="1"/>
    <xf numFmtId="0" fontId="8" fillId="0" borderId="0" xfId="0" applyFont="1" applyBorder="1" applyAlignment="1">
      <alignment vertical="center" wrapText="1"/>
    </xf>
    <xf numFmtId="0" fontId="5" fillId="0" borderId="1" xfId="0" applyFont="1" applyBorder="1" applyAlignment="1">
      <alignment horizontal="center"/>
    </xf>
    <xf numFmtId="0" fontId="5" fillId="0" borderId="2" xfId="0" applyFont="1" applyBorder="1" applyAlignment="1">
      <alignment horizontal="center"/>
    </xf>
    <xf numFmtId="0" fontId="0" fillId="0" borderId="0" xfId="0" applyFont="1" applyAlignment="1">
      <alignment horizontal="center" vertical="center" textRotation="90"/>
    </xf>
    <xf numFmtId="0" fontId="0" fillId="0" borderId="0" xfId="0" applyFont="1" applyAlignment="1">
      <alignment horizontal="center" vertical="center" textRotation="90" wrapText="1"/>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vertical="center"/>
    </xf>
    <xf numFmtId="0" fontId="2" fillId="0" borderId="3" xfId="0" applyFont="1" applyBorder="1" applyAlignment="1">
      <alignment horizontal="center" vertical="center"/>
    </xf>
    <xf numFmtId="0" fontId="1" fillId="3" borderId="3" xfId="0" applyFont="1" applyFill="1" applyBorder="1" applyAlignment="1">
      <alignment horizontal="center" vertical="center"/>
    </xf>
    <xf numFmtId="0" fontId="3" fillId="2" borderId="5" xfId="0" applyFont="1" applyFill="1" applyBorder="1"/>
    <xf numFmtId="0" fontId="3" fillId="2" borderId="6" xfId="0" applyFont="1" applyFill="1" applyBorder="1"/>
    <xf numFmtId="0" fontId="0" fillId="0" borderId="8" xfId="0" applyBorder="1"/>
    <xf numFmtId="0" fontId="0" fillId="0" borderId="10" xfId="0" applyBorder="1"/>
    <xf numFmtId="0" fontId="0" fillId="0" borderId="11" xfId="0" applyBorder="1"/>
    <xf numFmtId="0" fontId="9" fillId="0" borderId="0" xfId="0" applyFont="1" applyBorder="1"/>
    <xf numFmtId="0" fontId="7" fillId="0" borderId="10" xfId="0" applyFont="1" applyBorder="1"/>
    <xf numFmtId="0" fontId="5" fillId="0" borderId="10" xfId="0" applyFont="1" applyBorder="1" applyAlignment="1">
      <alignment horizontal="center"/>
    </xf>
    <xf numFmtId="0" fontId="8" fillId="0" borderId="10" xfId="0" applyFont="1" applyBorder="1" applyAlignment="1">
      <alignment vertical="center" wrapText="1"/>
    </xf>
    <xf numFmtId="0" fontId="2" fillId="0" borderId="10" xfId="0" applyFont="1" applyFill="1" applyBorder="1"/>
    <xf numFmtId="0" fontId="0" fillId="0" borderId="7" xfId="0" applyBorder="1"/>
    <xf numFmtId="0" fontId="0" fillId="0" borderId="0" xfId="0" applyFont="1" applyBorder="1" applyAlignment="1">
      <alignment horizontal="center" vertical="center" textRotation="90"/>
    </xf>
    <xf numFmtId="0" fontId="0" fillId="0" borderId="8" xfId="0" applyBorder="1" applyAlignment="1">
      <alignment vertical="center"/>
    </xf>
    <xf numFmtId="0" fontId="0" fillId="0" borderId="9" xfId="0" applyBorder="1"/>
    <xf numFmtId="0" fontId="4" fillId="2" borderId="13" xfId="0" applyFont="1" applyFill="1" applyBorder="1"/>
    <xf numFmtId="0" fontId="0" fillId="0" borderId="7" xfId="0" applyBorder="1" applyAlignment="1">
      <alignment vertical="center"/>
    </xf>
    <xf numFmtId="0" fontId="0" fillId="2" borderId="4" xfId="0" applyFill="1" applyBorder="1"/>
    <xf numFmtId="0" fontId="4" fillId="2" borderId="5" xfId="0" applyFont="1" applyFill="1" applyBorder="1"/>
    <xf numFmtId="0" fontId="2" fillId="0" borderId="10" xfId="0" applyFont="1" applyBorder="1"/>
    <xf numFmtId="0" fontId="2" fillId="0" borderId="0" xfId="0" applyFont="1" applyAlignment="1">
      <alignment horizontal="left" vertical="center"/>
    </xf>
    <xf numFmtId="0" fontId="2" fillId="0" borderId="0" xfId="0" applyFont="1" applyBorder="1" applyAlignment="1">
      <alignment horizontal="left" vertical="center"/>
    </xf>
    <xf numFmtId="0" fontId="0" fillId="2" borderId="7" xfId="0" applyFill="1" applyBorder="1"/>
    <xf numFmtId="0" fontId="3" fillId="2" borderId="8" xfId="0" applyFont="1" applyFill="1" applyBorder="1"/>
    <xf numFmtId="0" fontId="10" fillId="0" borderId="0" xfId="0" applyFont="1"/>
    <xf numFmtId="0" fontId="11" fillId="2" borderId="0" xfId="0" applyFont="1" applyFill="1" applyBorder="1"/>
    <xf numFmtId="0" fontId="7" fillId="0" borderId="1" xfId="0" applyFont="1" applyBorder="1"/>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11" fillId="2" borderId="0" xfId="0" applyFont="1" applyFill="1" applyBorder="1" applyAlignment="1">
      <alignment horizontal="left" wrapText="1"/>
    </xf>
    <xf numFmtId="0" fontId="11" fillId="2" borderId="8" xfId="0" applyFont="1" applyFill="1" applyBorder="1" applyAlignment="1">
      <alignment horizontal="left" wrapText="1"/>
    </xf>
    <xf numFmtId="0" fontId="11" fillId="2" borderId="0" xfId="0" applyFont="1" applyFill="1" applyBorder="1" applyAlignment="1">
      <alignment horizontal="left"/>
    </xf>
    <xf numFmtId="0" fontId="11" fillId="2" borderId="8" xfId="0" applyFont="1" applyFill="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cellXfs>
  <cellStyles count="1">
    <cellStyle name="Normal" xfId="0" builtinId="0"/>
  </cellStyles>
  <dxfs count="5">
    <dxf>
      <font>
        <color theme="0"/>
      </font>
    </dxf>
    <dxf>
      <font>
        <b/>
        <i val="0"/>
        <color theme="4"/>
      </font>
      <fill>
        <patternFill patternType="none">
          <bgColor auto="1"/>
        </patternFill>
      </fill>
    </dxf>
    <dxf>
      <font>
        <color theme="0"/>
      </font>
    </dxf>
    <dxf>
      <font>
        <b/>
        <i val="0"/>
        <color theme="4"/>
      </font>
      <fill>
        <patternFill patternType="none">
          <bgColor auto="1"/>
        </patternFill>
      </fill>
    </dxf>
    <dxf>
      <font>
        <color theme="0"/>
      </font>
    </dxf>
  </dxfs>
  <tableStyles count="0" defaultTableStyle="TableStyleMedium2" defaultPivotStyle="PivotStyleLight16"/>
  <colors>
    <mruColors>
      <color rgb="FFB5EFFD"/>
      <color rgb="FFB7CC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'Audit Tool - Existing'!$B$27</c:f>
              <c:strCache>
                <c:ptCount val="1"/>
                <c:pt idx="0">
                  <c:v>Exceeds / Fails to Meet Priorities</c:v>
                </c:pt>
              </c:strCache>
            </c:strRef>
          </c:tx>
          <c:spPr>
            <a:solidFill>
              <a:schemeClr val="accent2"/>
            </a:solidFill>
            <a:ln w="63500" cap="flat">
              <a:noFill/>
            </a:ln>
            <a:effectLst/>
          </c:spPr>
          <c:invertIfNegative val="0"/>
          <c:cat>
            <c:strRef>
              <c:f>'Audit Tool - Existing'!$D$24:$I$24</c:f>
              <c:strCache>
                <c:ptCount val="6"/>
                <c:pt idx="0">
                  <c:v>Pedestrian Realm</c:v>
                </c:pt>
                <c:pt idx="1">
                  <c:v>Cycling Facilities</c:v>
                </c:pt>
                <c:pt idx="2">
                  <c:v>Transit Service</c:v>
                </c:pt>
                <c:pt idx="3">
                  <c:v>Through Movement</c:v>
                </c:pt>
                <c:pt idx="4">
                  <c:v>On-Street Parking</c:v>
                </c:pt>
                <c:pt idx="5">
                  <c:v>Green Infrastructure</c:v>
                </c:pt>
              </c:strCache>
            </c:strRef>
          </c:cat>
          <c:val>
            <c:numRef>
              <c:f>'Audit Tool - Existing'!$D$27:$I$27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353-495E-9495-C726150DF4C6}"/>
            </c:ext>
          </c:extLst>
        </c:ser>
        <c:dLbls>
          <c:showLegendKey val="0"/>
          <c:showVal val="0"/>
          <c:showCatName val="0"/>
          <c:showSerName val="0"/>
          <c:showPercent val="0"/>
          <c:showBubbleSize val="0"/>
        </c:dLbls>
        <c:gapWidth val="182"/>
        <c:axId val="863390744"/>
        <c:axId val="863386480"/>
      </c:barChart>
      <c:catAx>
        <c:axId val="863390744"/>
        <c:scaling>
          <c:orientation val="maxMin"/>
        </c:scaling>
        <c:delete val="0"/>
        <c:axPos val="l"/>
        <c:numFmt formatCode="General" sourceLinked="1"/>
        <c:majorTickMark val="none"/>
        <c:minorTickMark val="none"/>
        <c:tickLblPos val="low"/>
        <c:spPr>
          <a:noFill/>
          <a:ln w="508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63386480"/>
        <c:crossesAt val="0"/>
        <c:auto val="1"/>
        <c:lblAlgn val="ctr"/>
        <c:lblOffset val="100"/>
        <c:noMultiLvlLbl val="0"/>
      </c:catAx>
      <c:valAx>
        <c:axId val="863386480"/>
        <c:scaling>
          <c:orientation val="minMax"/>
          <c:max val="4"/>
          <c:min val="-4"/>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high"/>
        <c:spPr>
          <a:noFill/>
          <a:ln>
            <a:solidFill>
              <a:schemeClr val="tx1"/>
            </a:solidFill>
            <a:tailEnd type="none"/>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863390744"/>
        <c:crosses val="max"/>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5" l="0.7" r="0.7" t="0.75" header="0.3"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'Audit Tool - Proposed'!$B$27</c:f>
              <c:strCache>
                <c:ptCount val="1"/>
                <c:pt idx="0">
                  <c:v>Exceeds / Fails to Meet Priorities</c:v>
                </c:pt>
              </c:strCache>
            </c:strRef>
          </c:tx>
          <c:spPr>
            <a:solidFill>
              <a:schemeClr val="accent2"/>
            </a:solidFill>
            <a:ln w="63500" cap="flat">
              <a:noFill/>
            </a:ln>
            <a:effectLst/>
          </c:spPr>
          <c:invertIfNegative val="0"/>
          <c:cat>
            <c:strRef>
              <c:f>'Audit Tool - Proposed'!$D$24:$I$24</c:f>
              <c:strCache>
                <c:ptCount val="6"/>
                <c:pt idx="0">
                  <c:v>Pedestrian Realm</c:v>
                </c:pt>
                <c:pt idx="1">
                  <c:v>Cycling Facilities</c:v>
                </c:pt>
                <c:pt idx="2">
                  <c:v>Transit Service</c:v>
                </c:pt>
                <c:pt idx="3">
                  <c:v>Through Movement</c:v>
                </c:pt>
                <c:pt idx="4">
                  <c:v>On-Street Parking</c:v>
                </c:pt>
                <c:pt idx="5">
                  <c:v>Green Infrastructure</c:v>
                </c:pt>
              </c:strCache>
            </c:strRef>
          </c:cat>
          <c:val>
            <c:numRef>
              <c:f>'Audit Tool - Proposed'!$D$27:$I$27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5E3-4E27-9263-C4DB7D3DBDC3}"/>
            </c:ext>
          </c:extLst>
        </c:ser>
        <c:dLbls>
          <c:showLegendKey val="0"/>
          <c:showVal val="0"/>
          <c:showCatName val="0"/>
          <c:showSerName val="0"/>
          <c:showPercent val="0"/>
          <c:showBubbleSize val="0"/>
        </c:dLbls>
        <c:gapWidth val="182"/>
        <c:axId val="863390744"/>
        <c:axId val="863386480"/>
      </c:barChart>
      <c:catAx>
        <c:axId val="863390744"/>
        <c:scaling>
          <c:orientation val="maxMin"/>
        </c:scaling>
        <c:delete val="0"/>
        <c:axPos val="l"/>
        <c:numFmt formatCode="General" sourceLinked="1"/>
        <c:majorTickMark val="none"/>
        <c:minorTickMark val="none"/>
        <c:tickLblPos val="low"/>
        <c:spPr>
          <a:noFill/>
          <a:ln w="508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63386480"/>
        <c:crossesAt val="0"/>
        <c:auto val="1"/>
        <c:lblAlgn val="ctr"/>
        <c:lblOffset val="100"/>
        <c:noMultiLvlLbl val="0"/>
      </c:catAx>
      <c:valAx>
        <c:axId val="863386480"/>
        <c:scaling>
          <c:orientation val="minMax"/>
          <c:max val="4"/>
          <c:min val="-4"/>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high"/>
        <c:spPr>
          <a:noFill/>
          <a:ln>
            <a:solidFill>
              <a:schemeClr val="tx1"/>
            </a:solidFill>
            <a:tailEnd type="none"/>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863390744"/>
        <c:crosses val="max"/>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5" l="0.7" r="0.7" t="0.75" header="0.3"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285749</xdr:colOff>
      <xdr:row>27</xdr:row>
      <xdr:rowOff>179295</xdr:rowOff>
    </xdr:from>
    <xdr:to>
      <xdr:col>7</xdr:col>
      <xdr:colOff>9524</xdr:colOff>
      <xdr:row>35</xdr:row>
      <xdr:rowOff>84045</xdr:rowOff>
    </xdr:to>
    <xdr:sp macro="" textlink="">
      <xdr:nvSpPr>
        <xdr:cNvPr id="2" name="Rectangle 1">
          <a:extLst>
            <a:ext uri="{FF2B5EF4-FFF2-40B4-BE49-F238E27FC236}">
              <a16:creationId xmlns:a16="http://schemas.microsoft.com/office/drawing/2014/main" id="{64944A01-E9B7-4143-9677-88BEC29000BC}"/>
            </a:ext>
          </a:extLst>
        </xdr:cNvPr>
        <xdr:cNvSpPr/>
      </xdr:nvSpPr>
      <xdr:spPr>
        <a:xfrm>
          <a:off x="3200399" y="7361145"/>
          <a:ext cx="1152525" cy="2676525"/>
        </a:xfrm>
        <a:prstGeom prst="rect">
          <a:avLst/>
        </a:prstGeom>
        <a:solidFill>
          <a:schemeClr val="accent2">
            <a:lumMod val="10000"/>
            <a:lumOff val="90000"/>
          </a:schemeClr>
        </a:solidFill>
        <a:ln w="12700">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821013</xdr:colOff>
      <xdr:row>27</xdr:row>
      <xdr:rowOff>161925</xdr:rowOff>
    </xdr:from>
    <xdr:to>
      <xdr:col>9</xdr:col>
      <xdr:colOff>239988</xdr:colOff>
      <xdr:row>33</xdr:row>
      <xdr:rowOff>38100</xdr:rowOff>
    </xdr:to>
    <xdr:graphicFrame macro="">
      <xdr:nvGraphicFramePr>
        <xdr:cNvPr id="3" name="Chart 2">
          <a:extLst>
            <a:ext uri="{FF2B5EF4-FFF2-40B4-BE49-F238E27FC236}">
              <a16:creationId xmlns:a16="http://schemas.microsoft.com/office/drawing/2014/main" id="{F0F7F34B-BB57-455A-8028-ABD0AB8A1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219075</xdr:colOff>
      <xdr:row>33</xdr:row>
      <xdr:rowOff>161925</xdr:rowOff>
    </xdr:from>
    <xdr:ext cx="846963" cy="416011"/>
    <xdr:sp macro="" textlink="">
      <xdr:nvSpPr>
        <xdr:cNvPr id="4" name="TextBox 3">
          <a:extLst>
            <a:ext uri="{FF2B5EF4-FFF2-40B4-BE49-F238E27FC236}">
              <a16:creationId xmlns:a16="http://schemas.microsoft.com/office/drawing/2014/main" id="{8DDE55F7-96AD-4D38-ACB3-B0BBA8C82E3F}"/>
            </a:ext>
          </a:extLst>
        </xdr:cNvPr>
        <xdr:cNvSpPr txBox="1"/>
      </xdr:nvSpPr>
      <xdr:spPr>
        <a:xfrm>
          <a:off x="2181225" y="9696450"/>
          <a:ext cx="846963"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n-CA" sz="1100"/>
            <a:t>Fails to meet</a:t>
          </a:r>
        </a:p>
        <a:p>
          <a:pPr algn="ctr"/>
          <a:r>
            <a:rPr lang="en-CA" sz="1100"/>
            <a:t>priorities</a:t>
          </a:r>
        </a:p>
      </xdr:txBody>
    </xdr:sp>
    <xdr:clientData/>
  </xdr:oneCellAnchor>
  <xdr:oneCellAnchor>
    <xdr:from>
      <xdr:col>7</xdr:col>
      <xdr:colOff>276225</xdr:colOff>
      <xdr:row>33</xdr:row>
      <xdr:rowOff>161925</xdr:rowOff>
    </xdr:from>
    <xdr:ext cx="628249" cy="416011"/>
    <xdr:sp macro="" textlink="">
      <xdr:nvSpPr>
        <xdr:cNvPr id="5" name="TextBox 4">
          <a:extLst>
            <a:ext uri="{FF2B5EF4-FFF2-40B4-BE49-F238E27FC236}">
              <a16:creationId xmlns:a16="http://schemas.microsoft.com/office/drawing/2014/main" id="{1CDAAA45-A010-4D35-8D20-BCB8AB34F9B8}"/>
            </a:ext>
          </a:extLst>
        </xdr:cNvPr>
        <xdr:cNvSpPr txBox="1"/>
      </xdr:nvSpPr>
      <xdr:spPr>
        <a:xfrm>
          <a:off x="4619625" y="9696450"/>
          <a:ext cx="62824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Exceeds</a:t>
          </a:r>
        </a:p>
        <a:p>
          <a:r>
            <a:rPr lang="en-CA" sz="1100"/>
            <a:t>priorities</a:t>
          </a:r>
        </a:p>
      </xdr:txBody>
    </xdr:sp>
    <xdr:clientData/>
  </xdr:oneCellAnchor>
  <xdr:oneCellAnchor>
    <xdr:from>
      <xdr:col>4</xdr:col>
      <xdr:colOff>231376</xdr:colOff>
      <xdr:row>33</xdr:row>
      <xdr:rowOff>161925</xdr:rowOff>
    </xdr:from>
    <xdr:ext cx="1206899" cy="254172"/>
    <xdr:sp macro="" textlink="">
      <xdr:nvSpPr>
        <xdr:cNvPr id="6" name="TextBox 5">
          <a:extLst>
            <a:ext uri="{FF2B5EF4-FFF2-40B4-BE49-F238E27FC236}">
              <a16:creationId xmlns:a16="http://schemas.microsoft.com/office/drawing/2014/main" id="{4CE21B09-AD87-46ED-B5D9-3E1B9AF7AD66}"/>
            </a:ext>
          </a:extLst>
        </xdr:cNvPr>
        <xdr:cNvSpPr txBox="1"/>
      </xdr:nvSpPr>
      <xdr:spPr>
        <a:xfrm>
          <a:off x="3146026" y="9696450"/>
          <a:ext cx="120689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1100"/>
            <a:t>Balances priorities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285749</xdr:colOff>
      <xdr:row>27</xdr:row>
      <xdr:rowOff>179295</xdr:rowOff>
    </xdr:from>
    <xdr:to>
      <xdr:col>7</xdr:col>
      <xdr:colOff>9524</xdr:colOff>
      <xdr:row>35</xdr:row>
      <xdr:rowOff>84045</xdr:rowOff>
    </xdr:to>
    <xdr:sp macro="" textlink="">
      <xdr:nvSpPr>
        <xdr:cNvPr id="10" name="Rectangle 9">
          <a:extLst>
            <a:ext uri="{FF2B5EF4-FFF2-40B4-BE49-F238E27FC236}">
              <a16:creationId xmlns:a16="http://schemas.microsoft.com/office/drawing/2014/main" id="{34889D97-FC94-44F4-B11E-81C21BEC5B44}"/>
            </a:ext>
          </a:extLst>
        </xdr:cNvPr>
        <xdr:cNvSpPr/>
      </xdr:nvSpPr>
      <xdr:spPr>
        <a:xfrm>
          <a:off x="3087220" y="7339854"/>
          <a:ext cx="1102098" cy="2695015"/>
        </a:xfrm>
        <a:prstGeom prst="rect">
          <a:avLst/>
        </a:prstGeom>
        <a:solidFill>
          <a:schemeClr val="accent2">
            <a:lumMod val="10000"/>
            <a:lumOff val="90000"/>
          </a:schemeClr>
        </a:solidFill>
        <a:ln w="12700">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821013</xdr:colOff>
      <xdr:row>27</xdr:row>
      <xdr:rowOff>161925</xdr:rowOff>
    </xdr:from>
    <xdr:to>
      <xdr:col>9</xdr:col>
      <xdr:colOff>239988</xdr:colOff>
      <xdr:row>33</xdr:row>
      <xdr:rowOff>38100</xdr:rowOff>
    </xdr:to>
    <xdr:graphicFrame macro="">
      <xdr:nvGraphicFramePr>
        <xdr:cNvPr id="6" name="Chart 5">
          <a:extLst>
            <a:ext uri="{FF2B5EF4-FFF2-40B4-BE49-F238E27FC236}">
              <a16:creationId xmlns:a16="http://schemas.microsoft.com/office/drawing/2014/main" id="{7B6D16DC-85B0-4966-BE67-FF3732D3C2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219075</xdr:colOff>
      <xdr:row>33</xdr:row>
      <xdr:rowOff>161925</xdr:rowOff>
    </xdr:from>
    <xdr:ext cx="846963" cy="416011"/>
    <xdr:sp macro="" textlink="">
      <xdr:nvSpPr>
        <xdr:cNvPr id="7" name="TextBox 6">
          <a:extLst>
            <a:ext uri="{FF2B5EF4-FFF2-40B4-BE49-F238E27FC236}">
              <a16:creationId xmlns:a16="http://schemas.microsoft.com/office/drawing/2014/main" id="{8265AC59-9782-484C-83D3-4856AC2DC3EC}"/>
            </a:ext>
          </a:extLst>
        </xdr:cNvPr>
        <xdr:cNvSpPr txBox="1"/>
      </xdr:nvSpPr>
      <xdr:spPr>
        <a:xfrm>
          <a:off x="2095500" y="9486900"/>
          <a:ext cx="846963"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n-CA" sz="1100"/>
            <a:t>Fails to meet</a:t>
          </a:r>
        </a:p>
        <a:p>
          <a:pPr algn="ctr"/>
          <a:r>
            <a:rPr lang="en-CA" sz="1100"/>
            <a:t>priorities</a:t>
          </a:r>
        </a:p>
      </xdr:txBody>
    </xdr:sp>
    <xdr:clientData/>
  </xdr:oneCellAnchor>
  <xdr:oneCellAnchor>
    <xdr:from>
      <xdr:col>7</xdr:col>
      <xdr:colOff>276225</xdr:colOff>
      <xdr:row>33</xdr:row>
      <xdr:rowOff>161925</xdr:rowOff>
    </xdr:from>
    <xdr:ext cx="628249" cy="416011"/>
    <xdr:sp macro="" textlink="">
      <xdr:nvSpPr>
        <xdr:cNvPr id="8" name="TextBox 7">
          <a:extLst>
            <a:ext uri="{FF2B5EF4-FFF2-40B4-BE49-F238E27FC236}">
              <a16:creationId xmlns:a16="http://schemas.microsoft.com/office/drawing/2014/main" id="{E5AAD086-E591-4D66-B713-15D3A87A329B}"/>
            </a:ext>
          </a:extLst>
        </xdr:cNvPr>
        <xdr:cNvSpPr txBox="1"/>
      </xdr:nvSpPr>
      <xdr:spPr>
        <a:xfrm>
          <a:off x="4438650" y="9486900"/>
          <a:ext cx="62824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Exceeds</a:t>
          </a:r>
        </a:p>
        <a:p>
          <a:r>
            <a:rPr lang="en-CA" sz="1100"/>
            <a:t>priorities</a:t>
          </a:r>
        </a:p>
      </xdr:txBody>
    </xdr:sp>
    <xdr:clientData/>
  </xdr:oneCellAnchor>
  <xdr:oneCellAnchor>
    <xdr:from>
      <xdr:col>4</xdr:col>
      <xdr:colOff>231376</xdr:colOff>
      <xdr:row>33</xdr:row>
      <xdr:rowOff>161925</xdr:rowOff>
    </xdr:from>
    <xdr:ext cx="1206899" cy="254172"/>
    <xdr:sp macro="" textlink="">
      <xdr:nvSpPr>
        <xdr:cNvPr id="9" name="TextBox 8">
          <a:extLst>
            <a:ext uri="{FF2B5EF4-FFF2-40B4-BE49-F238E27FC236}">
              <a16:creationId xmlns:a16="http://schemas.microsoft.com/office/drawing/2014/main" id="{5BAC3E49-F352-4AAB-B12F-82A51D5C2032}"/>
            </a:ext>
          </a:extLst>
        </xdr:cNvPr>
        <xdr:cNvSpPr txBox="1"/>
      </xdr:nvSpPr>
      <xdr:spPr>
        <a:xfrm>
          <a:off x="3022201" y="9486900"/>
          <a:ext cx="120689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1100"/>
            <a:t>Balances priorities</a:t>
          </a:r>
        </a:p>
      </xdr:txBody>
    </xdr:sp>
    <xdr:clientData/>
  </xdr:oneCellAnchor>
</xdr:wsDr>
</file>

<file path=xl/theme/theme1.xml><?xml version="1.0" encoding="utf-8"?>
<a:theme xmlns:a="http://schemas.openxmlformats.org/drawingml/2006/main" name="Office Theme">
  <a:themeElements>
    <a:clrScheme name="Custom 3">
      <a:dk1>
        <a:sysClr val="windowText" lastClr="000000"/>
      </a:dk1>
      <a:lt1>
        <a:sysClr val="window" lastClr="FFFFFF"/>
      </a:lt1>
      <a:dk2>
        <a:srgbClr val="44546A"/>
      </a:dk2>
      <a:lt2>
        <a:srgbClr val="E7E6E6"/>
      </a:lt2>
      <a:accent1>
        <a:srgbClr val="00578D"/>
      </a:accent1>
      <a:accent2>
        <a:srgbClr val="024A5A"/>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2B0E-70D5-4619-B3ED-985FE705CFDB}">
  <sheetPr>
    <pageSetUpPr fitToPage="1"/>
  </sheetPr>
  <dimension ref="A1:V37"/>
  <sheetViews>
    <sheetView showGridLines="0" tabSelected="1" zoomScale="145" zoomScaleNormal="145" workbookViewId="0">
      <selection activeCell="C30" sqref="C30"/>
    </sheetView>
  </sheetViews>
  <sheetFormatPr defaultColWidth="9.140625" defaultRowHeight="16.5" x14ac:dyDescent="0.3"/>
  <cols>
    <col min="1" max="1" width="2.140625" customWidth="1"/>
    <col min="2" max="2" width="27.28515625" customWidth="1"/>
    <col min="3" max="10" width="7.140625" customWidth="1"/>
    <col min="11" max="11" width="9" customWidth="1"/>
    <col min="12" max="12" width="9.42578125" customWidth="1"/>
    <col min="14" max="14" width="9.140625" customWidth="1"/>
  </cols>
  <sheetData>
    <row r="1" spans="1:22" ht="20.25" x14ac:dyDescent="0.3">
      <c r="A1" s="39"/>
      <c r="B1" s="40" t="s">
        <v>51</v>
      </c>
      <c r="C1" s="23"/>
      <c r="D1" s="23"/>
      <c r="E1" s="23"/>
      <c r="F1" s="23"/>
      <c r="G1" s="23"/>
      <c r="H1" s="23"/>
      <c r="I1" s="23"/>
      <c r="J1" s="23"/>
      <c r="K1" s="23"/>
      <c r="L1" s="24"/>
      <c r="M1" s="4"/>
      <c r="N1" s="4"/>
      <c r="O1" s="4"/>
      <c r="P1" s="4"/>
      <c r="Q1" s="4"/>
      <c r="R1" s="4"/>
      <c r="S1" s="4"/>
      <c r="T1" s="4"/>
      <c r="U1" s="4"/>
      <c r="V1" s="4"/>
    </row>
    <row r="2" spans="1:22" ht="14.25" customHeight="1" x14ac:dyDescent="0.3">
      <c r="A2" s="44"/>
      <c r="B2" s="53" t="s">
        <v>56</v>
      </c>
      <c r="C2" s="53"/>
      <c r="D2" s="53"/>
      <c r="E2" s="53"/>
      <c r="F2" s="53"/>
      <c r="G2" s="53"/>
      <c r="H2" s="53"/>
      <c r="I2" s="53"/>
      <c r="J2" s="53"/>
      <c r="K2" s="53"/>
      <c r="L2" s="54"/>
      <c r="M2" s="4"/>
      <c r="N2" s="4"/>
      <c r="O2" s="4"/>
      <c r="P2" s="4"/>
      <c r="Q2" s="4"/>
      <c r="R2" s="4"/>
      <c r="S2" s="4"/>
      <c r="T2" s="4"/>
      <c r="U2" s="4"/>
      <c r="V2" s="4"/>
    </row>
    <row r="3" spans="1:22" x14ac:dyDescent="0.3">
      <c r="A3" s="33"/>
      <c r="B3" s="5" t="s">
        <v>71</v>
      </c>
      <c r="C3" s="55"/>
      <c r="D3" s="55"/>
      <c r="E3" s="55"/>
      <c r="F3" s="4"/>
      <c r="G3" s="5" t="s">
        <v>73</v>
      </c>
      <c r="H3" s="4"/>
      <c r="I3" s="4"/>
      <c r="J3" s="8"/>
      <c r="K3" s="4"/>
      <c r="L3" s="25"/>
      <c r="M3" s="4"/>
      <c r="N3" s="4"/>
      <c r="O3" s="4"/>
      <c r="P3" s="4"/>
      <c r="Q3" s="4"/>
      <c r="R3" s="4"/>
      <c r="S3" s="4"/>
      <c r="T3" s="4"/>
      <c r="U3" s="4"/>
      <c r="V3" s="4"/>
    </row>
    <row r="4" spans="1:22" x14ac:dyDescent="0.3">
      <c r="A4" s="33"/>
      <c r="B4" s="5" t="s">
        <v>0</v>
      </c>
      <c r="C4" s="56"/>
      <c r="D4" s="56"/>
      <c r="E4" s="56"/>
      <c r="F4" s="4"/>
      <c r="G4" s="5" t="s">
        <v>74</v>
      </c>
      <c r="H4" s="4"/>
      <c r="I4" s="4"/>
      <c r="J4" s="9"/>
      <c r="K4" s="4"/>
      <c r="L4" s="25"/>
      <c r="M4" s="4"/>
      <c r="N4" s="4"/>
      <c r="O4" s="4"/>
      <c r="P4" s="4"/>
      <c r="Q4" s="4"/>
      <c r="R4" s="4"/>
      <c r="S4" s="4"/>
      <c r="T4" s="4"/>
      <c r="U4" s="4"/>
      <c r="V4" s="4"/>
    </row>
    <row r="5" spans="1:22" x14ac:dyDescent="0.3">
      <c r="A5" s="33"/>
      <c r="B5" s="5" t="s">
        <v>72</v>
      </c>
      <c r="C5" s="56"/>
      <c r="D5" s="56"/>
      <c r="E5" s="56"/>
      <c r="F5" s="4"/>
      <c r="G5" s="5" t="s">
        <v>52</v>
      </c>
      <c r="H5" s="4"/>
      <c r="I5" s="4"/>
      <c r="J5" s="7"/>
      <c r="K5" s="4"/>
      <c r="L5" s="25"/>
      <c r="M5" s="4"/>
      <c r="N5" s="4"/>
      <c r="O5" s="4"/>
      <c r="P5" s="4"/>
      <c r="Q5" s="4"/>
      <c r="R5" s="4"/>
      <c r="S5" s="4"/>
      <c r="T5" s="4"/>
      <c r="U5" s="4"/>
      <c r="V5" s="4"/>
    </row>
    <row r="6" spans="1:22" x14ac:dyDescent="0.3">
      <c r="A6" s="36"/>
      <c r="B6" s="41" t="s">
        <v>1</v>
      </c>
      <c r="C6" s="55"/>
      <c r="D6" s="55"/>
      <c r="E6" s="55"/>
      <c r="F6" s="26"/>
      <c r="G6" s="26"/>
      <c r="H6" s="26"/>
      <c r="I6" s="26"/>
      <c r="J6" s="26"/>
      <c r="K6" s="26"/>
      <c r="L6" s="27"/>
      <c r="M6" s="4"/>
      <c r="N6" s="4"/>
      <c r="O6" s="4"/>
      <c r="P6" s="4"/>
      <c r="Q6" s="4"/>
      <c r="R6" s="4"/>
      <c r="S6" s="4"/>
      <c r="T6" s="4"/>
      <c r="U6" s="4"/>
      <c r="V6" s="4"/>
    </row>
    <row r="7" spans="1:22" ht="12" customHeight="1" x14ac:dyDescent="0.3">
      <c r="M7" s="4"/>
      <c r="N7" s="4"/>
      <c r="O7" s="4"/>
      <c r="P7" s="4"/>
      <c r="Q7" s="4"/>
      <c r="R7" s="4"/>
      <c r="S7" s="4"/>
      <c r="T7" s="4"/>
      <c r="U7" s="4"/>
      <c r="V7" s="4"/>
    </row>
    <row r="8" spans="1:22" ht="20.25" x14ac:dyDescent="0.3">
      <c r="A8" s="39"/>
      <c r="B8" s="37" t="s">
        <v>33</v>
      </c>
      <c r="C8" s="23"/>
      <c r="D8" s="23"/>
      <c r="E8" s="23"/>
      <c r="F8" s="23"/>
      <c r="G8" s="23"/>
      <c r="H8" s="23"/>
      <c r="I8" s="23"/>
      <c r="J8" s="23"/>
      <c r="K8" s="23"/>
      <c r="L8" s="24"/>
      <c r="M8" s="4"/>
      <c r="N8" s="4"/>
      <c r="O8" s="4"/>
      <c r="P8" s="4"/>
      <c r="Q8" s="4"/>
      <c r="R8" s="4"/>
      <c r="S8" s="4"/>
      <c r="T8" s="4"/>
      <c r="U8" s="4"/>
      <c r="V8" s="4"/>
    </row>
    <row r="9" spans="1:22" ht="14.25" customHeight="1" x14ac:dyDescent="0.3">
      <c r="A9" s="44"/>
      <c r="B9" s="47" t="s">
        <v>57</v>
      </c>
      <c r="C9" s="6"/>
      <c r="D9" s="6"/>
      <c r="E9" s="6"/>
      <c r="F9" s="6"/>
      <c r="G9" s="6"/>
      <c r="H9" s="6"/>
      <c r="I9" s="6"/>
      <c r="J9" s="6"/>
      <c r="K9" s="6"/>
      <c r="L9" s="45"/>
      <c r="M9" s="4"/>
      <c r="N9" s="4"/>
      <c r="O9" s="4"/>
      <c r="P9" s="4"/>
      <c r="Q9" s="4"/>
      <c r="R9" s="4"/>
      <c r="S9" s="4"/>
      <c r="T9" s="4"/>
      <c r="U9" s="4"/>
      <c r="V9" s="4"/>
    </row>
    <row r="10" spans="1:22" x14ac:dyDescent="0.3">
      <c r="A10" s="33"/>
      <c r="B10" s="12" t="s">
        <v>53</v>
      </c>
      <c r="C10" s="55"/>
      <c r="D10" s="55"/>
      <c r="E10" s="55"/>
      <c r="F10" s="4"/>
      <c r="G10" s="28" t="s">
        <v>22</v>
      </c>
      <c r="H10" s="10"/>
      <c r="I10" s="10"/>
      <c r="J10" s="10"/>
      <c r="K10" s="4"/>
      <c r="L10" s="25"/>
      <c r="M10" s="4"/>
      <c r="N10" s="4"/>
      <c r="O10" s="4"/>
      <c r="P10" s="4"/>
      <c r="Q10" s="4"/>
      <c r="R10" s="4"/>
      <c r="S10" s="4"/>
      <c r="T10" s="4"/>
      <c r="U10" s="4"/>
      <c r="V10" s="4"/>
    </row>
    <row r="11" spans="1:22" ht="16.5" customHeight="1" x14ac:dyDescent="0.3">
      <c r="A11" s="33"/>
      <c r="B11" s="49" t="str">
        <f>IF(ISBLANK(C10),"Select a typology above. Suggested typologies are highlighted to the right.",VLOOKUP(C10,'Lookup Tables'!D2:E9,2,))</f>
        <v>Select a typology above. Suggested typologies are highlighted to the right.</v>
      </c>
      <c r="C11" s="49"/>
      <c r="D11" s="49"/>
      <c r="E11" s="49"/>
      <c r="F11" s="4"/>
      <c r="G11" s="11" t="s">
        <v>3</v>
      </c>
      <c r="H11" s="11"/>
      <c r="I11" s="11"/>
      <c r="J11" s="11" t="s">
        <v>59</v>
      </c>
      <c r="K11" s="4"/>
      <c r="L11" s="25"/>
      <c r="M11" s="4"/>
      <c r="N11" s="4"/>
      <c r="O11" s="4"/>
      <c r="P11" s="4"/>
      <c r="Q11" s="4"/>
      <c r="R11" s="4"/>
      <c r="S11" s="4"/>
      <c r="T11" s="4"/>
      <c r="U11" s="4"/>
      <c r="V11" s="4"/>
    </row>
    <row r="12" spans="1:22" x14ac:dyDescent="0.3">
      <c r="A12" s="33"/>
      <c r="B12" s="49"/>
      <c r="C12" s="49"/>
      <c r="D12" s="49"/>
      <c r="E12" s="49"/>
      <c r="F12" s="4"/>
      <c r="G12" s="11" t="s">
        <v>4</v>
      </c>
      <c r="H12" s="11"/>
      <c r="I12" s="11"/>
      <c r="J12" s="11" t="s">
        <v>7</v>
      </c>
      <c r="K12" s="4"/>
      <c r="L12" s="25"/>
      <c r="M12" s="4"/>
      <c r="N12" s="4"/>
      <c r="O12" s="4"/>
      <c r="P12" s="4"/>
      <c r="Q12" s="4"/>
      <c r="R12" s="4"/>
      <c r="S12" s="4"/>
      <c r="T12" s="4"/>
      <c r="U12" s="4"/>
      <c r="V12" s="4"/>
    </row>
    <row r="13" spans="1:22" x14ac:dyDescent="0.3">
      <c r="A13" s="33"/>
      <c r="B13" s="49"/>
      <c r="C13" s="49"/>
      <c r="D13" s="49"/>
      <c r="E13" s="49"/>
      <c r="F13" s="4"/>
      <c r="G13" s="11" t="s">
        <v>5</v>
      </c>
      <c r="H13" s="11"/>
      <c r="I13" s="11"/>
      <c r="J13" s="11" t="s">
        <v>8</v>
      </c>
      <c r="K13" s="4"/>
      <c r="L13" s="25"/>
      <c r="M13" s="4"/>
      <c r="N13" s="4"/>
      <c r="O13" s="4"/>
      <c r="P13" s="4"/>
      <c r="Q13" s="4"/>
      <c r="R13" s="4"/>
      <c r="S13" s="4"/>
      <c r="T13" s="4"/>
      <c r="U13" s="4"/>
      <c r="V13" s="4"/>
    </row>
    <row r="14" spans="1:22" x14ac:dyDescent="0.3">
      <c r="A14" s="36"/>
      <c r="B14" s="50"/>
      <c r="C14" s="50"/>
      <c r="D14" s="50"/>
      <c r="E14" s="50"/>
      <c r="F14" s="26"/>
      <c r="G14" s="29" t="s">
        <v>6</v>
      </c>
      <c r="H14" s="29"/>
      <c r="I14" s="29"/>
      <c r="J14" s="48" t="s">
        <v>9</v>
      </c>
      <c r="K14" s="26"/>
      <c r="L14" s="27"/>
      <c r="M14" s="4"/>
      <c r="N14" s="4"/>
      <c r="O14" s="4"/>
      <c r="P14" s="4"/>
      <c r="Q14" s="4"/>
      <c r="R14" s="4"/>
      <c r="S14" s="4"/>
      <c r="T14" s="4"/>
      <c r="U14" s="4"/>
      <c r="V14" s="4"/>
    </row>
    <row r="15" spans="1:22" ht="12" customHeight="1" x14ac:dyDescent="0.3">
      <c r="M15" s="4"/>
      <c r="N15" s="4"/>
      <c r="O15" s="4"/>
      <c r="P15" s="4"/>
      <c r="Q15" s="4"/>
      <c r="R15" s="4"/>
      <c r="S15" s="4"/>
      <c r="T15" s="4"/>
      <c r="U15" s="4"/>
      <c r="V15" s="4"/>
    </row>
    <row r="16" spans="1:22" ht="20.25" x14ac:dyDescent="0.3">
      <c r="A16" s="39"/>
      <c r="B16" s="40" t="s">
        <v>64</v>
      </c>
      <c r="C16" s="23"/>
      <c r="D16" s="23"/>
      <c r="E16" s="23"/>
      <c r="F16" s="23"/>
      <c r="G16" s="23"/>
      <c r="H16" s="23"/>
      <c r="I16" s="23"/>
      <c r="J16" s="23"/>
      <c r="K16" s="23"/>
      <c r="L16" s="24"/>
      <c r="M16" s="4"/>
      <c r="N16" s="4"/>
      <c r="O16" s="4"/>
      <c r="P16" s="4"/>
      <c r="Q16" s="4"/>
      <c r="R16" s="4"/>
      <c r="S16" s="4"/>
      <c r="T16" s="4"/>
      <c r="U16" s="4"/>
      <c r="V16" s="4"/>
    </row>
    <row r="17" spans="1:22" ht="28.5" customHeight="1" x14ac:dyDescent="0.3">
      <c r="A17" s="44"/>
      <c r="B17" s="51" t="s">
        <v>65</v>
      </c>
      <c r="C17" s="51"/>
      <c r="D17" s="51"/>
      <c r="E17" s="51"/>
      <c r="F17" s="51"/>
      <c r="G17" s="51"/>
      <c r="H17" s="51"/>
      <c r="I17" s="51"/>
      <c r="J17" s="51"/>
      <c r="K17" s="51"/>
      <c r="L17" s="52"/>
      <c r="M17" s="4"/>
      <c r="N17" s="4"/>
      <c r="O17" s="4"/>
      <c r="P17" s="4"/>
      <c r="Q17" s="4"/>
      <c r="R17" s="4"/>
      <c r="S17" s="4"/>
      <c r="T17" s="4"/>
      <c r="U17" s="4"/>
      <c r="V17" s="4"/>
    </row>
    <row r="18" spans="1:22" x14ac:dyDescent="0.3">
      <c r="A18" s="33"/>
      <c r="B18" s="12" t="s">
        <v>41</v>
      </c>
      <c r="C18" s="14"/>
      <c r="D18" s="12"/>
      <c r="E18" s="12" t="s">
        <v>44</v>
      </c>
      <c r="F18" s="4"/>
      <c r="G18" s="4"/>
      <c r="H18" s="14"/>
      <c r="I18" s="4"/>
      <c r="J18" s="4"/>
      <c r="K18" s="4"/>
      <c r="L18" s="25"/>
      <c r="M18" s="4"/>
      <c r="N18" s="4"/>
      <c r="O18" s="4"/>
      <c r="P18" s="4"/>
      <c r="Q18" s="4"/>
      <c r="R18" s="4"/>
      <c r="S18" s="4"/>
      <c r="T18" s="4"/>
      <c r="U18" s="4"/>
      <c r="V18" s="4"/>
    </row>
    <row r="19" spans="1:22" x14ac:dyDescent="0.3">
      <c r="A19" s="33"/>
      <c r="B19" s="12" t="s">
        <v>42</v>
      </c>
      <c r="C19" s="14"/>
      <c r="D19" s="13"/>
      <c r="E19" s="12" t="s">
        <v>45</v>
      </c>
      <c r="F19" s="4"/>
      <c r="G19" s="4"/>
      <c r="H19" s="15"/>
      <c r="I19" s="4"/>
      <c r="J19" s="4"/>
      <c r="K19" s="4"/>
      <c r="L19" s="25"/>
      <c r="M19" s="4"/>
      <c r="N19" s="4"/>
      <c r="O19" s="4"/>
      <c r="P19" s="4"/>
      <c r="Q19" s="4"/>
      <c r="R19" s="4"/>
      <c r="S19" s="4"/>
      <c r="T19" s="4"/>
      <c r="U19" s="4"/>
      <c r="V19" s="4"/>
    </row>
    <row r="20" spans="1:22" x14ac:dyDescent="0.3">
      <c r="A20" s="36"/>
      <c r="B20" s="32" t="s">
        <v>43</v>
      </c>
      <c r="C20" s="30"/>
      <c r="D20" s="31"/>
      <c r="E20" s="32" t="s">
        <v>46</v>
      </c>
      <c r="F20" s="26"/>
      <c r="G20" s="26"/>
      <c r="H20" s="30"/>
      <c r="I20" s="26"/>
      <c r="J20" s="26"/>
      <c r="K20" s="26"/>
      <c r="L20" s="27"/>
      <c r="M20" s="4"/>
      <c r="N20" s="4"/>
      <c r="O20" s="4"/>
      <c r="P20" s="4"/>
      <c r="Q20" s="4"/>
      <c r="R20" s="4"/>
      <c r="S20" s="4"/>
      <c r="T20" s="4"/>
      <c r="U20" s="4"/>
      <c r="V20" s="4"/>
    </row>
    <row r="21" spans="1:22" ht="12" customHeight="1" x14ac:dyDescent="0.3">
      <c r="D21" s="13"/>
      <c r="E21" s="13"/>
      <c r="F21" s="4"/>
      <c r="G21" s="4"/>
      <c r="H21" s="4"/>
      <c r="I21" s="4"/>
      <c r="J21" s="11"/>
      <c r="K21" s="11"/>
      <c r="L21" s="4"/>
      <c r="M21" s="4"/>
      <c r="N21" s="4"/>
      <c r="O21" s="4"/>
      <c r="P21" s="4"/>
      <c r="Q21" s="4"/>
      <c r="R21" s="4"/>
      <c r="S21" s="4"/>
      <c r="T21" s="4"/>
      <c r="U21" s="4"/>
      <c r="V21" s="4"/>
    </row>
    <row r="22" spans="1:22" ht="20.25" x14ac:dyDescent="0.3">
      <c r="A22" s="39"/>
      <c r="B22" s="40" t="s">
        <v>47</v>
      </c>
      <c r="C22" s="23"/>
      <c r="D22" s="23"/>
      <c r="E22" s="23"/>
      <c r="F22" s="23"/>
      <c r="G22" s="23"/>
      <c r="H22" s="23"/>
      <c r="I22" s="23"/>
      <c r="J22" s="23"/>
      <c r="K22" s="23"/>
      <c r="L22" s="24"/>
      <c r="M22" s="4"/>
      <c r="N22" s="4"/>
      <c r="O22" s="4"/>
      <c r="P22" s="4"/>
      <c r="Q22" s="4"/>
      <c r="R22" s="4"/>
      <c r="S22" s="4"/>
      <c r="T22" s="4"/>
      <c r="U22" s="4"/>
      <c r="V22" s="4"/>
    </row>
    <row r="23" spans="1:22" ht="41.25" customHeight="1" x14ac:dyDescent="0.3">
      <c r="A23" s="44"/>
      <c r="B23" s="51" t="s">
        <v>58</v>
      </c>
      <c r="C23" s="51"/>
      <c r="D23" s="51"/>
      <c r="E23" s="51"/>
      <c r="F23" s="51"/>
      <c r="G23" s="51"/>
      <c r="H23" s="51"/>
      <c r="I23" s="51"/>
      <c r="J23" s="51"/>
      <c r="K23" s="51"/>
      <c r="L23" s="52"/>
      <c r="M23" s="4"/>
      <c r="N23" s="4"/>
      <c r="O23" s="4"/>
      <c r="P23" s="4"/>
      <c r="Q23" s="4"/>
      <c r="R23" s="4"/>
      <c r="S23" s="4"/>
      <c r="T23" s="4"/>
      <c r="U23" s="4"/>
      <c r="V23" s="4"/>
    </row>
    <row r="24" spans="1:22" ht="98.25" customHeight="1" x14ac:dyDescent="0.3">
      <c r="A24" s="33"/>
      <c r="B24" s="4"/>
      <c r="C24" s="4"/>
      <c r="D24" s="34" t="s">
        <v>41</v>
      </c>
      <c r="E24" s="34" t="s">
        <v>42</v>
      </c>
      <c r="F24" s="34" t="s">
        <v>43</v>
      </c>
      <c r="G24" s="34" t="s">
        <v>44</v>
      </c>
      <c r="H24" s="34" t="s">
        <v>45</v>
      </c>
      <c r="I24" s="34" t="s">
        <v>46</v>
      </c>
      <c r="J24" s="4"/>
      <c r="K24" s="4"/>
      <c r="L24" s="25"/>
      <c r="M24" s="4"/>
      <c r="N24" s="4"/>
      <c r="O24" s="4"/>
      <c r="P24" s="4"/>
      <c r="Q24" s="4"/>
      <c r="R24" s="4"/>
      <c r="S24" s="4"/>
      <c r="T24" s="4"/>
      <c r="U24" s="4"/>
      <c r="V24" s="4"/>
    </row>
    <row r="25" spans="1:22" s="18" customFormat="1" ht="18" customHeight="1" x14ac:dyDescent="0.3">
      <c r="A25" s="38"/>
      <c r="B25" s="43" t="s">
        <v>54</v>
      </c>
      <c r="C25" s="20"/>
      <c r="D25" s="21" t="str">
        <f>_xlfn.IFNA(VLOOKUP($C$10,'Desired Conditions'!$A$3:$H$10,2,FALSE), "")</f>
        <v/>
      </c>
      <c r="E25" s="21" t="str">
        <f>_xlfn.IFNA(VLOOKUP($C$10,'Desired Conditions'!$A$3:$H$10,3,FALSE), "")</f>
        <v/>
      </c>
      <c r="F25" s="21" t="str">
        <f>_xlfn.IFNA(VLOOKUP($C$10,'Desired Conditions'!$A$3:$H$10,IF($J$5="Yes",5,4),FALSE), "")</f>
        <v/>
      </c>
      <c r="G25" s="21" t="str">
        <f>_xlfn.IFNA(VLOOKUP($C$10,'Desired Conditions'!$A$3:$H$10,6,FALSE), "")</f>
        <v/>
      </c>
      <c r="H25" s="21" t="str">
        <f>_xlfn.IFNA(VLOOKUP($C$10,'Desired Conditions'!$A$3:$H$10,7,FALSE), "")</f>
        <v/>
      </c>
      <c r="I25" s="21" t="str">
        <f>_xlfn.IFNA(VLOOKUP($C$10,'Desired Conditions'!$A$3:$H$10,8,FALSE), "")</f>
        <v/>
      </c>
      <c r="J25" s="20"/>
      <c r="K25" s="20"/>
      <c r="L25" s="35"/>
      <c r="M25" s="20"/>
      <c r="N25" s="20"/>
      <c r="O25" s="20"/>
      <c r="P25" s="20"/>
      <c r="Q25" s="20"/>
      <c r="R25" s="20"/>
      <c r="S25" s="20"/>
      <c r="T25" s="20"/>
      <c r="U25" s="20"/>
      <c r="V25" s="20"/>
    </row>
    <row r="26" spans="1:22" s="18" customFormat="1" ht="18" customHeight="1" x14ac:dyDescent="0.3">
      <c r="A26" s="38"/>
      <c r="B26" s="43" t="s">
        <v>66</v>
      </c>
      <c r="C26" s="20"/>
      <c r="D26" s="21">
        <f>C18</f>
        <v>0</v>
      </c>
      <c r="E26" s="21">
        <f>C19</f>
        <v>0</v>
      </c>
      <c r="F26" s="21">
        <f>C20</f>
        <v>0</v>
      </c>
      <c r="G26" s="21">
        <f>H18</f>
        <v>0</v>
      </c>
      <c r="H26" s="21">
        <f>H19</f>
        <v>0</v>
      </c>
      <c r="I26" s="21">
        <f>H20</f>
        <v>0</v>
      </c>
      <c r="J26" s="20"/>
      <c r="K26" s="20"/>
      <c r="L26" s="35"/>
    </row>
    <row r="27" spans="1:22" s="18" customFormat="1" ht="18" customHeight="1" x14ac:dyDescent="0.3">
      <c r="A27" s="38"/>
      <c r="B27" s="43" t="s">
        <v>50</v>
      </c>
      <c r="C27" s="20"/>
      <c r="D27" s="22" t="str">
        <f t="shared" ref="D27:I27" si="0">IFERROR(D26-D25, "")</f>
        <v/>
      </c>
      <c r="E27" s="22" t="str">
        <f t="shared" si="0"/>
        <v/>
      </c>
      <c r="F27" s="22" t="str">
        <f t="shared" si="0"/>
        <v/>
      </c>
      <c r="G27" s="22" t="str">
        <f t="shared" si="0"/>
        <v/>
      </c>
      <c r="H27" s="22" t="str">
        <f t="shared" si="0"/>
        <v/>
      </c>
      <c r="I27" s="22" t="str">
        <f t="shared" si="0"/>
        <v/>
      </c>
      <c r="J27" s="20"/>
      <c r="K27" s="20"/>
      <c r="L27" s="35"/>
    </row>
    <row r="28" spans="1:22" x14ac:dyDescent="0.3">
      <c r="A28" s="33"/>
      <c r="B28" s="4"/>
      <c r="C28" s="4"/>
      <c r="D28" s="4"/>
      <c r="E28" s="4"/>
      <c r="F28" s="4"/>
      <c r="G28" s="4"/>
      <c r="H28" s="4"/>
      <c r="I28" s="4"/>
      <c r="J28" s="4"/>
      <c r="K28" s="4"/>
      <c r="L28" s="25"/>
    </row>
    <row r="29" spans="1:22" x14ac:dyDescent="0.3">
      <c r="A29" s="33"/>
      <c r="B29" s="4"/>
      <c r="C29" s="4"/>
      <c r="D29" s="4"/>
      <c r="E29" s="4"/>
      <c r="F29" s="4"/>
      <c r="G29" s="4"/>
      <c r="H29" s="4"/>
      <c r="I29" s="4"/>
      <c r="J29" s="4"/>
      <c r="K29" s="4"/>
      <c r="L29" s="25"/>
    </row>
    <row r="30" spans="1:22" x14ac:dyDescent="0.3">
      <c r="A30" s="33"/>
      <c r="B30" s="4"/>
      <c r="C30" s="4"/>
      <c r="D30" s="4"/>
      <c r="E30" s="4"/>
      <c r="F30" s="4"/>
      <c r="G30" s="4"/>
      <c r="H30" s="4"/>
      <c r="I30" s="4"/>
      <c r="J30" s="4"/>
      <c r="K30" s="4"/>
      <c r="L30" s="25"/>
    </row>
    <row r="31" spans="1:22" x14ac:dyDescent="0.3">
      <c r="A31" s="33"/>
      <c r="B31" s="4"/>
      <c r="C31" s="4"/>
      <c r="D31" s="4"/>
      <c r="E31" s="4"/>
      <c r="F31" s="4"/>
      <c r="G31" s="4"/>
      <c r="H31" s="4"/>
      <c r="I31" s="4"/>
      <c r="J31" s="4"/>
      <c r="K31" s="4"/>
      <c r="L31" s="25"/>
    </row>
    <row r="32" spans="1:22" ht="102.75" customHeight="1" x14ac:dyDescent="0.3">
      <c r="A32" s="33"/>
      <c r="B32" s="4"/>
      <c r="C32" s="4"/>
      <c r="D32" s="4"/>
      <c r="E32" s="4"/>
      <c r="F32" s="4"/>
      <c r="G32" s="4"/>
      <c r="H32" s="4"/>
      <c r="I32" s="4"/>
      <c r="J32" s="4"/>
      <c r="K32" s="4"/>
      <c r="L32" s="25"/>
    </row>
    <row r="33" spans="1:12" x14ac:dyDescent="0.3">
      <c r="A33" s="33"/>
      <c r="B33" s="4"/>
      <c r="C33" s="4"/>
      <c r="D33" s="4"/>
      <c r="E33" s="4"/>
      <c r="F33" s="4"/>
      <c r="G33" s="4"/>
      <c r="H33" s="4"/>
      <c r="I33" s="4"/>
      <c r="J33" s="4"/>
      <c r="K33" s="4"/>
      <c r="L33" s="25"/>
    </row>
    <row r="34" spans="1:12" x14ac:dyDescent="0.3">
      <c r="A34" s="33"/>
      <c r="B34" s="4"/>
      <c r="C34" s="4"/>
      <c r="D34" s="4"/>
      <c r="E34" s="4"/>
      <c r="F34" s="4"/>
      <c r="G34" s="4"/>
      <c r="H34" s="4"/>
      <c r="I34" s="4"/>
      <c r="J34" s="4"/>
      <c r="K34" s="4"/>
      <c r="L34" s="25"/>
    </row>
    <row r="35" spans="1:12" x14ac:dyDescent="0.3">
      <c r="A35" s="33"/>
      <c r="B35" s="4"/>
      <c r="C35" s="4"/>
      <c r="D35" s="4"/>
      <c r="E35" s="4"/>
      <c r="F35" s="4"/>
      <c r="G35" s="4"/>
      <c r="H35" s="4"/>
      <c r="I35" s="4"/>
      <c r="J35" s="4"/>
      <c r="K35" s="4"/>
      <c r="L35" s="25"/>
    </row>
    <row r="36" spans="1:12" x14ac:dyDescent="0.3">
      <c r="A36" s="36"/>
      <c r="B36" s="26"/>
      <c r="C36" s="26"/>
      <c r="D36" s="26"/>
      <c r="E36" s="26"/>
      <c r="F36" s="26"/>
      <c r="G36" s="26"/>
      <c r="H36" s="26"/>
      <c r="I36" s="26"/>
      <c r="J36" s="26"/>
      <c r="K36" s="26"/>
      <c r="L36" s="27"/>
    </row>
    <row r="37" spans="1:12" x14ac:dyDescent="0.3">
      <c r="A37" t="s">
        <v>70</v>
      </c>
    </row>
  </sheetData>
  <protectedRanges>
    <protectedRange sqref="C18:C20 H18:H20" name="Step3"/>
    <protectedRange sqref="C10" name="Step2"/>
    <protectedRange sqref="C3:E6 J3:J5" name="Step1"/>
  </protectedRanges>
  <mergeCells count="9">
    <mergeCell ref="B11:E14"/>
    <mergeCell ref="B17:L17"/>
    <mergeCell ref="B23:L23"/>
    <mergeCell ref="B2:L2"/>
    <mergeCell ref="C3:E3"/>
    <mergeCell ref="C4:E4"/>
    <mergeCell ref="C5:E5"/>
    <mergeCell ref="C6:E6"/>
    <mergeCell ref="C10:E10"/>
  </mergeCells>
  <conditionalFormatting sqref="D25:I26">
    <cfRule type="cellIs" dxfId="4" priority="1" operator="greaterThan">
      <formula>3</formula>
    </cfRule>
    <cfRule type="colorScale" priority="2">
      <colorScale>
        <cfvo type="num" val="1"/>
        <cfvo type="num" val="5"/>
        <color rgb="FFB5EFFD"/>
        <color theme="4" tint="-0.499984740745262"/>
      </colorScale>
    </cfRule>
  </conditionalFormatting>
  <dataValidations count="2">
    <dataValidation type="list" allowBlank="1" showInputMessage="1" showErrorMessage="1" sqref="C18:C20 H18:H20" xr:uid="{D7DD797C-3F43-4398-8D11-CA6EE3465200}">
      <formula1>"1,2,3,4,5"</formula1>
    </dataValidation>
    <dataValidation type="list" allowBlank="1" showInputMessage="1" showErrorMessage="1" sqref="J5" xr:uid="{C8E1B127-3093-403C-B98F-58894C909CCC}">
      <formula1>"Yes,No"</formula1>
    </dataValidation>
  </dataValidations>
  <pageMargins left="0.7" right="0.7" top="0.75" bottom="0.5" header="0.3" footer="0.3"/>
  <pageSetup scale="92" orientation="portrait" r:id="rId1"/>
  <headerFooter>
    <oddHeader>&amp;C&amp;"-,Bold"&amp;20&amp;K04+000Hamilton CLB Streets Audit Tool</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3" id="{E603272E-A87F-4DF0-B006-32F69BC16635}">
            <xm:f>FIND(MATCH(G11,'Lookup Tables'!$D$2:$D$9,0),'Lookup Tables'!$B$20)</xm:f>
            <x14:dxf>
              <font>
                <b/>
                <i val="0"/>
                <color theme="4"/>
              </font>
              <fill>
                <patternFill patternType="none">
                  <bgColor auto="1"/>
                </patternFill>
              </fill>
            </x14:dxf>
          </x14:cfRule>
          <xm:sqref>G11:G14 J11:J14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F83AA7F-D8F3-453C-85C3-A39D910C31A6}">
          <x14:formula1>
            <xm:f>'Lookup Tables'!$D$2:$D$9</xm:f>
          </x14:formula1>
          <xm:sqref>C10:E10</xm:sqref>
        </x14:dataValidation>
        <x14:dataValidation type="list" allowBlank="1" showInputMessage="1" showErrorMessage="1" xr:uid="{601EF904-11BC-448B-BD4B-297290186847}">
          <x14:formula1>
            <xm:f>'Lookup Tables'!$B$2:$B$6</xm:f>
          </x14:formula1>
          <xm:sqref>C5</xm:sqref>
        </x14:dataValidation>
        <x14:dataValidation type="list" allowBlank="1" showInputMessage="1" showErrorMessage="1" xr:uid="{FA8D92B8-E675-4AF5-AEC3-25F97427CCCA}">
          <x14:formula1>
            <xm:f>'Lookup Tables'!$A$2:$A$7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BF7-8A67-4548-AC06-12B881850978}">
  <sheetPr>
    <pageSetUpPr fitToPage="1"/>
  </sheetPr>
  <dimension ref="A1:V36"/>
  <sheetViews>
    <sheetView showGridLines="0" zoomScale="130" zoomScaleNormal="130" workbookViewId="0">
      <selection activeCell="J5" sqref="J5"/>
    </sheetView>
  </sheetViews>
  <sheetFormatPr defaultColWidth="9.140625" defaultRowHeight="16.5" x14ac:dyDescent="0.3"/>
  <cols>
    <col min="1" max="1" width="2.140625" customWidth="1"/>
    <col min="2" max="2" width="27.28515625" customWidth="1"/>
    <col min="3" max="10" width="7.140625" customWidth="1"/>
    <col min="11" max="11" width="9" customWidth="1"/>
    <col min="12" max="12" width="9.42578125" customWidth="1"/>
    <col min="14" max="14" width="9.140625" customWidth="1"/>
  </cols>
  <sheetData>
    <row r="1" spans="1:22" ht="20.25" x14ac:dyDescent="0.3">
      <c r="A1" s="39"/>
      <c r="B1" s="40" t="s">
        <v>51</v>
      </c>
      <c r="C1" s="23"/>
      <c r="D1" s="23"/>
      <c r="E1" s="23"/>
      <c r="F1" s="23"/>
      <c r="G1" s="23"/>
      <c r="H1" s="23"/>
      <c r="I1" s="23"/>
      <c r="J1" s="23"/>
      <c r="K1" s="23"/>
      <c r="L1" s="24"/>
      <c r="M1" s="4"/>
      <c r="N1" s="4"/>
      <c r="O1" s="4"/>
      <c r="P1" s="4"/>
      <c r="Q1" s="4"/>
      <c r="R1" s="4"/>
      <c r="S1" s="4"/>
      <c r="T1" s="4"/>
      <c r="U1" s="4"/>
      <c r="V1" s="4"/>
    </row>
    <row r="2" spans="1:22" ht="14.25" customHeight="1" x14ac:dyDescent="0.3">
      <c r="A2" s="44"/>
      <c r="B2" s="53" t="s">
        <v>56</v>
      </c>
      <c r="C2" s="53"/>
      <c r="D2" s="53"/>
      <c r="E2" s="53"/>
      <c r="F2" s="53"/>
      <c r="G2" s="53"/>
      <c r="H2" s="53"/>
      <c r="I2" s="53"/>
      <c r="J2" s="53"/>
      <c r="K2" s="53"/>
      <c r="L2" s="54"/>
      <c r="M2" s="4"/>
      <c r="N2" s="4"/>
      <c r="O2" s="4"/>
      <c r="P2" s="4"/>
      <c r="Q2" s="4"/>
      <c r="R2" s="4"/>
      <c r="S2" s="4"/>
      <c r="T2" s="4"/>
      <c r="U2" s="4"/>
      <c r="V2" s="4"/>
    </row>
    <row r="3" spans="1:22" x14ac:dyDescent="0.3">
      <c r="A3" s="33"/>
      <c r="B3" s="5" t="s">
        <v>71</v>
      </c>
      <c r="C3" s="55">
        <f>'Audit Tool - Existing'!C3:E3</f>
        <v>0</v>
      </c>
      <c r="D3" s="55"/>
      <c r="E3" s="55"/>
      <c r="F3" s="4"/>
      <c r="G3" s="5" t="s">
        <v>73</v>
      </c>
      <c r="H3" s="4"/>
      <c r="I3" s="4"/>
      <c r="J3" s="8">
        <f>'Audit Tool - Existing'!J3</f>
        <v>0</v>
      </c>
      <c r="K3" s="4"/>
      <c r="L3" s="25"/>
      <c r="M3" s="4"/>
      <c r="N3" s="4"/>
      <c r="O3" s="4"/>
      <c r="P3" s="4"/>
      <c r="Q3" s="4"/>
      <c r="R3" s="4"/>
      <c r="S3" s="4"/>
      <c r="T3" s="4"/>
      <c r="U3" s="4"/>
      <c r="V3" s="4"/>
    </row>
    <row r="4" spans="1:22" x14ac:dyDescent="0.3">
      <c r="A4" s="33"/>
      <c r="B4" s="5" t="s">
        <v>0</v>
      </c>
      <c r="C4" s="56">
        <f>'Audit Tool - Existing'!C4:E4</f>
        <v>0</v>
      </c>
      <c r="D4" s="56"/>
      <c r="E4" s="56"/>
      <c r="F4" s="4"/>
      <c r="G4" s="5" t="s">
        <v>74</v>
      </c>
      <c r="H4" s="4"/>
      <c r="I4" s="4"/>
      <c r="J4" s="9">
        <f>'Audit Tool - Existing'!J4</f>
        <v>0</v>
      </c>
      <c r="K4" s="4"/>
      <c r="L4" s="25"/>
      <c r="M4" s="4"/>
      <c r="N4" s="4"/>
      <c r="O4" s="4"/>
      <c r="P4" s="4"/>
      <c r="Q4" s="4"/>
      <c r="R4" s="4"/>
      <c r="S4" s="4"/>
      <c r="T4" s="4"/>
      <c r="U4" s="4"/>
      <c r="V4" s="4"/>
    </row>
    <row r="5" spans="1:22" x14ac:dyDescent="0.3">
      <c r="A5" s="33"/>
      <c r="B5" s="5" t="s">
        <v>72</v>
      </c>
      <c r="C5" s="56">
        <f>'Audit Tool - Existing'!C5:E5</f>
        <v>0</v>
      </c>
      <c r="D5" s="56"/>
      <c r="E5" s="56"/>
      <c r="F5" s="4"/>
      <c r="G5" s="5" t="s">
        <v>52</v>
      </c>
      <c r="H5" s="4"/>
      <c r="I5" s="4"/>
      <c r="J5" s="7">
        <f>'Audit Tool - Existing'!J5</f>
        <v>0</v>
      </c>
      <c r="K5" s="4"/>
      <c r="L5" s="25"/>
      <c r="M5" s="4"/>
      <c r="N5" s="4"/>
      <c r="O5" s="4"/>
      <c r="P5" s="4"/>
      <c r="Q5" s="4"/>
      <c r="R5" s="4"/>
      <c r="S5" s="4"/>
      <c r="T5" s="4"/>
      <c r="U5" s="4"/>
      <c r="V5" s="4"/>
    </row>
    <row r="6" spans="1:22" x14ac:dyDescent="0.3">
      <c r="A6" s="36"/>
      <c r="B6" s="41" t="s">
        <v>1</v>
      </c>
      <c r="C6" s="55">
        <f>'Audit Tool - Existing'!C6:E6</f>
        <v>0</v>
      </c>
      <c r="D6" s="55"/>
      <c r="E6" s="55"/>
      <c r="F6" s="26"/>
      <c r="G6" s="26"/>
      <c r="H6" s="26"/>
      <c r="I6" s="26"/>
      <c r="J6" s="26"/>
      <c r="K6" s="26"/>
      <c r="L6" s="27"/>
      <c r="M6" s="4"/>
      <c r="N6" s="4"/>
      <c r="O6" s="4"/>
      <c r="P6" s="4"/>
      <c r="Q6" s="4"/>
      <c r="R6" s="4"/>
      <c r="S6" s="4"/>
      <c r="T6" s="4"/>
      <c r="U6" s="4"/>
      <c r="V6" s="4"/>
    </row>
    <row r="7" spans="1:22" ht="12" customHeight="1" x14ac:dyDescent="0.3">
      <c r="M7" s="4"/>
      <c r="N7" s="4"/>
      <c r="O7" s="4"/>
      <c r="P7" s="4"/>
      <c r="Q7" s="4"/>
      <c r="R7" s="4"/>
      <c r="S7" s="4"/>
      <c r="T7" s="4"/>
      <c r="U7" s="4"/>
      <c r="V7" s="4"/>
    </row>
    <row r="8" spans="1:22" ht="20.25" x14ac:dyDescent="0.3">
      <c r="A8" s="39"/>
      <c r="B8" s="37" t="s">
        <v>33</v>
      </c>
      <c r="C8" s="23"/>
      <c r="D8" s="23"/>
      <c r="E8" s="23"/>
      <c r="F8" s="23"/>
      <c r="G8" s="23"/>
      <c r="H8" s="23"/>
      <c r="I8" s="23"/>
      <c r="J8" s="23"/>
      <c r="K8" s="23"/>
      <c r="L8" s="24"/>
      <c r="M8" s="4"/>
      <c r="N8" s="4"/>
      <c r="O8" s="4"/>
      <c r="P8" s="4"/>
      <c r="Q8" s="4"/>
      <c r="R8" s="4"/>
      <c r="S8" s="4"/>
      <c r="T8" s="4"/>
      <c r="U8" s="4"/>
      <c r="V8" s="4"/>
    </row>
    <row r="9" spans="1:22" ht="14.25" customHeight="1" x14ac:dyDescent="0.3">
      <c r="A9" s="44"/>
      <c r="B9" s="47" t="s">
        <v>57</v>
      </c>
      <c r="C9" s="6"/>
      <c r="D9" s="6"/>
      <c r="E9" s="6"/>
      <c r="F9" s="6"/>
      <c r="G9" s="6"/>
      <c r="H9" s="6"/>
      <c r="I9" s="6"/>
      <c r="J9" s="6"/>
      <c r="K9" s="6"/>
      <c r="L9" s="45"/>
      <c r="M9" s="4"/>
      <c r="N9" s="4"/>
      <c r="O9" s="4"/>
      <c r="P9" s="4"/>
      <c r="Q9" s="4"/>
      <c r="R9" s="4"/>
      <c r="S9" s="4"/>
      <c r="T9" s="4"/>
      <c r="U9" s="4"/>
      <c r="V9" s="4"/>
    </row>
    <row r="10" spans="1:22" x14ac:dyDescent="0.3">
      <c r="A10" s="33"/>
      <c r="B10" s="12" t="s">
        <v>53</v>
      </c>
      <c r="C10" s="55"/>
      <c r="D10" s="55"/>
      <c r="E10" s="55"/>
      <c r="F10" s="4"/>
      <c r="G10" s="28" t="s">
        <v>22</v>
      </c>
      <c r="H10" s="10"/>
      <c r="I10" s="10"/>
      <c r="J10" s="10"/>
      <c r="K10" s="4"/>
      <c r="L10" s="25"/>
      <c r="M10" s="4"/>
      <c r="N10" s="4"/>
      <c r="O10" s="4"/>
      <c r="P10" s="4"/>
      <c r="Q10" s="4"/>
      <c r="R10" s="4"/>
      <c r="S10" s="4"/>
      <c r="T10" s="4"/>
      <c r="U10" s="4"/>
      <c r="V10" s="4"/>
    </row>
    <row r="11" spans="1:22" ht="16.5" customHeight="1" x14ac:dyDescent="0.3">
      <c r="A11" s="33"/>
      <c r="B11" s="49" t="str">
        <f>IF(ISBLANK(C10),"Select a typology above. Suggested typologies are highlighted to the right.",VLOOKUP(C10,'Lookup Tables'!D2:E9,2,))</f>
        <v>Select a typology above. Suggested typologies are highlighted to the right.</v>
      </c>
      <c r="C11" s="49"/>
      <c r="D11" s="49"/>
      <c r="E11" s="49"/>
      <c r="F11" s="4"/>
      <c r="G11" s="11" t="s">
        <v>3</v>
      </c>
      <c r="H11" s="11"/>
      <c r="I11" s="11"/>
      <c r="J11" s="11" t="s">
        <v>59</v>
      </c>
      <c r="K11" s="4"/>
      <c r="L11" s="25"/>
      <c r="M11" s="4"/>
      <c r="N11" s="4"/>
      <c r="O11" s="4"/>
      <c r="P11" s="4"/>
      <c r="Q11" s="4"/>
      <c r="R11" s="4"/>
      <c r="S11" s="4"/>
      <c r="T11" s="4"/>
      <c r="U11" s="4"/>
      <c r="V11" s="4"/>
    </row>
    <row r="12" spans="1:22" x14ac:dyDescent="0.3">
      <c r="A12" s="33"/>
      <c r="B12" s="49"/>
      <c r="C12" s="49"/>
      <c r="D12" s="49"/>
      <c r="E12" s="49"/>
      <c r="F12" s="4"/>
      <c r="G12" s="11" t="s">
        <v>4</v>
      </c>
      <c r="H12" s="11"/>
      <c r="I12" s="11"/>
      <c r="J12" s="11" t="s">
        <v>7</v>
      </c>
      <c r="K12" s="4"/>
      <c r="L12" s="25"/>
      <c r="M12" s="4"/>
      <c r="N12" s="4"/>
      <c r="O12" s="4"/>
      <c r="P12" s="4"/>
      <c r="Q12" s="4"/>
      <c r="R12" s="4"/>
      <c r="S12" s="4"/>
      <c r="T12" s="4"/>
      <c r="U12" s="4"/>
      <c r="V12" s="4"/>
    </row>
    <row r="13" spans="1:22" x14ac:dyDescent="0.3">
      <c r="A13" s="33"/>
      <c r="B13" s="49"/>
      <c r="C13" s="49"/>
      <c r="D13" s="49"/>
      <c r="E13" s="49"/>
      <c r="F13" s="4"/>
      <c r="G13" s="11" t="s">
        <v>5</v>
      </c>
      <c r="H13" s="11"/>
      <c r="I13" s="11"/>
      <c r="J13" s="11" t="s">
        <v>8</v>
      </c>
      <c r="K13" s="4"/>
      <c r="L13" s="25"/>
      <c r="M13" s="4"/>
      <c r="N13" s="4"/>
      <c r="O13" s="4"/>
      <c r="P13" s="4"/>
      <c r="Q13" s="4"/>
      <c r="R13" s="4"/>
      <c r="S13" s="4"/>
      <c r="T13" s="4"/>
      <c r="U13" s="4"/>
      <c r="V13" s="4"/>
    </row>
    <row r="14" spans="1:22" x14ac:dyDescent="0.3">
      <c r="A14" s="36"/>
      <c r="B14" s="50"/>
      <c r="C14" s="50"/>
      <c r="D14" s="50"/>
      <c r="E14" s="50"/>
      <c r="F14" s="26"/>
      <c r="G14" s="29" t="s">
        <v>6</v>
      </c>
      <c r="H14" s="29"/>
      <c r="I14" s="29"/>
      <c r="J14" s="48" t="s">
        <v>9</v>
      </c>
      <c r="K14" s="26"/>
      <c r="L14" s="27"/>
      <c r="M14" s="4"/>
      <c r="N14" s="4"/>
      <c r="O14" s="4"/>
      <c r="P14" s="4"/>
      <c r="Q14" s="4"/>
      <c r="R14" s="4"/>
      <c r="S14" s="4"/>
      <c r="T14" s="4"/>
      <c r="U14" s="4"/>
      <c r="V14" s="4"/>
    </row>
    <row r="15" spans="1:22" ht="12" customHeight="1" x14ac:dyDescent="0.3">
      <c r="M15" s="4"/>
      <c r="N15" s="4"/>
      <c r="O15" s="4"/>
      <c r="P15" s="4"/>
      <c r="Q15" s="4"/>
      <c r="R15" s="4"/>
      <c r="S15" s="4"/>
      <c r="T15" s="4"/>
      <c r="U15" s="4"/>
      <c r="V15" s="4"/>
    </row>
    <row r="16" spans="1:22" ht="20.25" x14ac:dyDescent="0.3">
      <c r="A16" s="39"/>
      <c r="B16" s="40" t="s">
        <v>67</v>
      </c>
      <c r="C16" s="23"/>
      <c r="D16" s="23"/>
      <c r="E16" s="23"/>
      <c r="F16" s="23"/>
      <c r="G16" s="23"/>
      <c r="H16" s="23"/>
      <c r="I16" s="23"/>
      <c r="J16" s="23"/>
      <c r="K16" s="23"/>
      <c r="L16" s="24"/>
      <c r="M16" s="4"/>
      <c r="N16" s="4"/>
      <c r="O16" s="4"/>
      <c r="P16" s="4"/>
      <c r="Q16" s="4"/>
      <c r="R16" s="4"/>
      <c r="S16" s="4"/>
      <c r="T16" s="4"/>
      <c r="U16" s="4"/>
      <c r="V16" s="4"/>
    </row>
    <row r="17" spans="1:22" ht="28.5" customHeight="1" x14ac:dyDescent="0.3">
      <c r="A17" s="44"/>
      <c r="B17" s="51" t="s">
        <v>68</v>
      </c>
      <c r="C17" s="51"/>
      <c r="D17" s="51"/>
      <c r="E17" s="51"/>
      <c r="F17" s="51"/>
      <c r="G17" s="51"/>
      <c r="H17" s="51"/>
      <c r="I17" s="51"/>
      <c r="J17" s="51"/>
      <c r="K17" s="51"/>
      <c r="L17" s="52"/>
      <c r="M17" s="4"/>
      <c r="N17" s="4"/>
      <c r="O17" s="4"/>
      <c r="P17" s="4"/>
      <c r="Q17" s="4"/>
      <c r="R17" s="4"/>
      <c r="S17" s="4"/>
      <c r="T17" s="4"/>
      <c r="U17" s="4"/>
      <c r="V17" s="4"/>
    </row>
    <row r="18" spans="1:22" x14ac:dyDescent="0.3">
      <c r="A18" s="33"/>
      <c r="B18" s="12" t="s">
        <v>41</v>
      </c>
      <c r="C18" s="14"/>
      <c r="D18" s="12"/>
      <c r="E18" s="12" t="s">
        <v>44</v>
      </c>
      <c r="F18" s="4"/>
      <c r="G18" s="4"/>
      <c r="H18" s="14"/>
      <c r="I18" s="4"/>
      <c r="J18" s="4"/>
      <c r="K18" s="4"/>
      <c r="L18" s="25"/>
      <c r="M18" s="4"/>
      <c r="N18" s="4"/>
      <c r="O18" s="4"/>
      <c r="P18" s="4"/>
      <c r="Q18" s="4"/>
      <c r="R18" s="4"/>
      <c r="S18" s="4"/>
      <c r="T18" s="4"/>
      <c r="U18" s="4"/>
      <c r="V18" s="4"/>
    </row>
    <row r="19" spans="1:22" x14ac:dyDescent="0.3">
      <c r="A19" s="33"/>
      <c r="B19" s="12" t="s">
        <v>42</v>
      </c>
      <c r="C19" s="14"/>
      <c r="D19" s="13"/>
      <c r="E19" s="12" t="s">
        <v>45</v>
      </c>
      <c r="F19" s="4"/>
      <c r="G19" s="4"/>
      <c r="H19" s="15"/>
      <c r="I19" s="4"/>
      <c r="J19" s="4"/>
      <c r="K19" s="4"/>
      <c r="L19" s="25"/>
      <c r="M19" s="4"/>
      <c r="N19" s="4"/>
      <c r="O19" s="4"/>
      <c r="P19" s="4"/>
      <c r="Q19" s="4"/>
      <c r="R19" s="4"/>
      <c r="S19" s="4"/>
      <c r="T19" s="4"/>
      <c r="U19" s="4"/>
      <c r="V19" s="4"/>
    </row>
    <row r="20" spans="1:22" x14ac:dyDescent="0.3">
      <c r="A20" s="36"/>
      <c r="B20" s="32" t="s">
        <v>43</v>
      </c>
      <c r="C20" s="30"/>
      <c r="D20" s="31"/>
      <c r="E20" s="32" t="s">
        <v>46</v>
      </c>
      <c r="F20" s="26"/>
      <c r="G20" s="26"/>
      <c r="H20" s="30"/>
      <c r="I20" s="26"/>
      <c r="J20" s="26"/>
      <c r="K20" s="26"/>
      <c r="L20" s="27"/>
      <c r="M20" s="4"/>
      <c r="N20" s="4"/>
      <c r="O20" s="4"/>
      <c r="P20" s="4"/>
      <c r="Q20" s="4"/>
      <c r="R20" s="4"/>
      <c r="S20" s="4"/>
      <c r="T20" s="4"/>
      <c r="U20" s="4"/>
      <c r="V20" s="4"/>
    </row>
    <row r="21" spans="1:22" ht="12" customHeight="1" x14ac:dyDescent="0.3">
      <c r="D21" s="13"/>
      <c r="E21" s="13"/>
      <c r="F21" s="4"/>
      <c r="G21" s="4"/>
      <c r="H21" s="4"/>
      <c r="I21" s="4"/>
      <c r="J21" s="11"/>
      <c r="K21" s="11"/>
      <c r="L21" s="4"/>
      <c r="M21" s="4"/>
      <c r="N21" s="4"/>
      <c r="O21" s="4"/>
      <c r="P21" s="4"/>
      <c r="Q21" s="4"/>
      <c r="R21" s="4"/>
      <c r="S21" s="4"/>
      <c r="T21" s="4"/>
      <c r="U21" s="4"/>
      <c r="V21" s="4"/>
    </row>
    <row r="22" spans="1:22" ht="20.25" x14ac:dyDescent="0.3">
      <c r="A22" s="39"/>
      <c r="B22" s="40" t="s">
        <v>47</v>
      </c>
      <c r="C22" s="23"/>
      <c r="D22" s="23"/>
      <c r="E22" s="23"/>
      <c r="F22" s="23"/>
      <c r="G22" s="23"/>
      <c r="H22" s="23"/>
      <c r="I22" s="23"/>
      <c r="J22" s="23"/>
      <c r="K22" s="23"/>
      <c r="L22" s="24"/>
      <c r="M22" s="4"/>
      <c r="N22" s="4"/>
      <c r="O22" s="4"/>
      <c r="P22" s="4"/>
      <c r="Q22" s="4"/>
      <c r="R22" s="4"/>
      <c r="S22" s="4"/>
      <c r="T22" s="4"/>
      <c r="U22" s="4"/>
      <c r="V22" s="4"/>
    </row>
    <row r="23" spans="1:22" ht="41.25" customHeight="1" x14ac:dyDescent="0.3">
      <c r="A23" s="44"/>
      <c r="B23" s="51" t="s">
        <v>58</v>
      </c>
      <c r="C23" s="51"/>
      <c r="D23" s="51"/>
      <c r="E23" s="51"/>
      <c r="F23" s="51"/>
      <c r="G23" s="51"/>
      <c r="H23" s="51"/>
      <c r="I23" s="51"/>
      <c r="J23" s="51"/>
      <c r="K23" s="51"/>
      <c r="L23" s="52"/>
      <c r="M23" s="4"/>
      <c r="N23" s="4"/>
      <c r="O23" s="4"/>
      <c r="P23" s="4"/>
      <c r="Q23" s="4"/>
      <c r="R23" s="4"/>
      <c r="S23" s="4"/>
      <c r="T23" s="4"/>
      <c r="U23" s="4"/>
      <c r="V23" s="4"/>
    </row>
    <row r="24" spans="1:22" ht="98.25" customHeight="1" x14ac:dyDescent="0.3">
      <c r="A24" s="33"/>
      <c r="B24" s="4"/>
      <c r="C24" s="4"/>
      <c r="D24" s="34" t="s">
        <v>41</v>
      </c>
      <c r="E24" s="34" t="s">
        <v>42</v>
      </c>
      <c r="F24" s="34" t="s">
        <v>43</v>
      </c>
      <c r="G24" s="34" t="s">
        <v>44</v>
      </c>
      <c r="H24" s="34" t="s">
        <v>45</v>
      </c>
      <c r="I24" s="34" t="s">
        <v>46</v>
      </c>
      <c r="J24" s="4"/>
      <c r="K24" s="4"/>
      <c r="L24" s="25"/>
      <c r="M24" s="4"/>
      <c r="N24" s="4"/>
      <c r="O24" s="4"/>
      <c r="P24" s="4"/>
      <c r="Q24" s="4"/>
      <c r="R24" s="4"/>
      <c r="S24" s="4"/>
      <c r="T24" s="4"/>
      <c r="U24" s="4"/>
      <c r="V24" s="4"/>
    </row>
    <row r="25" spans="1:22" s="18" customFormat="1" ht="18" customHeight="1" x14ac:dyDescent="0.3">
      <c r="A25" s="38"/>
      <c r="B25" s="43" t="s">
        <v>54</v>
      </c>
      <c r="C25" s="20"/>
      <c r="D25" s="21" t="str">
        <f>_xlfn.IFNA(VLOOKUP($C$10,'Desired Conditions'!$A$3:$H$10,2,FALSE), "")</f>
        <v/>
      </c>
      <c r="E25" s="21" t="str">
        <f>_xlfn.IFNA(VLOOKUP($C$10,'Desired Conditions'!$A$3:$H$10,3,FALSE), "")</f>
        <v/>
      </c>
      <c r="F25" s="21" t="str">
        <f>_xlfn.IFNA(VLOOKUP($C$10,'Desired Conditions'!$A$3:$H$10,IF($J$5="Yes",5,4),FALSE), "")</f>
        <v/>
      </c>
      <c r="G25" s="21" t="str">
        <f>_xlfn.IFNA(VLOOKUP($C$10,'Desired Conditions'!$A$3:$H$10,6,FALSE), "")</f>
        <v/>
      </c>
      <c r="H25" s="21" t="str">
        <f>_xlfn.IFNA(VLOOKUP($C$10,'Desired Conditions'!$A$3:$H$10,7,FALSE), "")</f>
        <v/>
      </c>
      <c r="I25" s="21" t="str">
        <f>_xlfn.IFNA(VLOOKUP($C$10,'Desired Conditions'!$A$3:$H$10,8,FALSE), "")</f>
        <v/>
      </c>
      <c r="J25" s="20"/>
      <c r="K25" s="20"/>
      <c r="L25" s="35"/>
      <c r="M25" s="20"/>
      <c r="N25" s="20"/>
      <c r="O25" s="20"/>
      <c r="P25" s="20"/>
      <c r="Q25" s="20"/>
      <c r="R25" s="20"/>
      <c r="S25" s="20"/>
      <c r="T25" s="20"/>
      <c r="U25" s="20"/>
      <c r="V25" s="20"/>
    </row>
    <row r="26" spans="1:22" s="18" customFormat="1" ht="18" customHeight="1" x14ac:dyDescent="0.3">
      <c r="A26" s="38"/>
      <c r="B26" s="43" t="s">
        <v>69</v>
      </c>
      <c r="C26" s="20"/>
      <c r="D26" s="21">
        <f>C18</f>
        <v>0</v>
      </c>
      <c r="E26" s="21">
        <f>C19</f>
        <v>0</v>
      </c>
      <c r="F26" s="21">
        <f>C20</f>
        <v>0</v>
      </c>
      <c r="G26" s="21">
        <f>H18</f>
        <v>0</v>
      </c>
      <c r="H26" s="21">
        <f>H19</f>
        <v>0</v>
      </c>
      <c r="I26" s="21">
        <f>H20</f>
        <v>0</v>
      </c>
      <c r="J26" s="20"/>
      <c r="K26" s="20"/>
      <c r="L26" s="35"/>
    </row>
    <row r="27" spans="1:22" s="18" customFormat="1" ht="18" customHeight="1" x14ac:dyDescent="0.3">
      <c r="A27" s="38"/>
      <c r="B27" s="43" t="s">
        <v>50</v>
      </c>
      <c r="C27" s="20"/>
      <c r="D27" s="22" t="str">
        <f t="shared" ref="D27:I27" si="0">IFERROR(D26-D25, "")</f>
        <v/>
      </c>
      <c r="E27" s="22" t="str">
        <f t="shared" si="0"/>
        <v/>
      </c>
      <c r="F27" s="22" t="str">
        <f t="shared" si="0"/>
        <v/>
      </c>
      <c r="G27" s="22" t="str">
        <f t="shared" si="0"/>
        <v/>
      </c>
      <c r="H27" s="22" t="str">
        <f t="shared" si="0"/>
        <v/>
      </c>
      <c r="I27" s="22" t="str">
        <f t="shared" si="0"/>
        <v/>
      </c>
      <c r="J27" s="20"/>
      <c r="K27" s="20"/>
      <c r="L27" s="35"/>
    </row>
    <row r="28" spans="1:22" x14ac:dyDescent="0.3">
      <c r="A28" s="33"/>
      <c r="B28" s="4"/>
      <c r="C28" s="4"/>
      <c r="D28" s="4"/>
      <c r="E28" s="4"/>
      <c r="F28" s="4"/>
      <c r="G28" s="4"/>
      <c r="H28" s="4"/>
      <c r="I28" s="4"/>
      <c r="J28" s="4"/>
      <c r="K28" s="4"/>
      <c r="L28" s="25"/>
    </row>
    <row r="29" spans="1:22" x14ac:dyDescent="0.3">
      <c r="A29" s="33"/>
      <c r="B29" s="4"/>
      <c r="C29" s="4"/>
      <c r="D29" s="4"/>
      <c r="E29" s="4"/>
      <c r="F29" s="4"/>
      <c r="G29" s="4"/>
      <c r="H29" s="4"/>
      <c r="I29" s="4"/>
      <c r="J29" s="4"/>
      <c r="K29" s="4"/>
      <c r="L29" s="25"/>
    </row>
    <row r="30" spans="1:22" x14ac:dyDescent="0.3">
      <c r="A30" s="33"/>
      <c r="B30" s="4"/>
      <c r="C30" s="4"/>
      <c r="D30" s="4"/>
      <c r="E30" s="4"/>
      <c r="F30" s="4"/>
      <c r="G30" s="4"/>
      <c r="H30" s="4"/>
      <c r="I30" s="4"/>
      <c r="J30" s="4"/>
      <c r="K30" s="4"/>
      <c r="L30" s="25"/>
    </row>
    <row r="31" spans="1:22" x14ac:dyDescent="0.3">
      <c r="A31" s="33"/>
      <c r="B31" s="4"/>
      <c r="C31" s="4"/>
      <c r="D31" s="4"/>
      <c r="E31" s="4"/>
      <c r="F31" s="4"/>
      <c r="G31" s="4"/>
      <c r="H31" s="4"/>
      <c r="I31" s="4"/>
      <c r="J31" s="4"/>
      <c r="K31" s="4"/>
      <c r="L31" s="25"/>
    </row>
    <row r="32" spans="1:22" ht="102.75" customHeight="1" x14ac:dyDescent="0.3">
      <c r="A32" s="33"/>
      <c r="B32" s="4"/>
      <c r="C32" s="4"/>
      <c r="D32" s="4"/>
      <c r="E32" s="4"/>
      <c r="F32" s="4"/>
      <c r="G32" s="4"/>
      <c r="H32" s="4"/>
      <c r="I32" s="4"/>
      <c r="J32" s="4"/>
      <c r="K32" s="4"/>
      <c r="L32" s="25"/>
    </row>
    <row r="33" spans="1:12" x14ac:dyDescent="0.3">
      <c r="A33" s="33"/>
      <c r="B33" s="4"/>
      <c r="C33" s="4"/>
      <c r="D33" s="4"/>
      <c r="E33" s="4"/>
      <c r="F33" s="4"/>
      <c r="G33" s="4"/>
      <c r="H33" s="4"/>
      <c r="I33" s="4"/>
      <c r="J33" s="4"/>
      <c r="K33" s="4"/>
      <c r="L33" s="25"/>
    </row>
    <row r="34" spans="1:12" x14ac:dyDescent="0.3">
      <c r="A34" s="33"/>
      <c r="B34" s="4"/>
      <c r="C34" s="4"/>
      <c r="D34" s="4"/>
      <c r="E34" s="4"/>
      <c r="F34" s="4"/>
      <c r="G34" s="4"/>
      <c r="H34" s="4"/>
      <c r="I34" s="4"/>
      <c r="J34" s="4"/>
      <c r="K34" s="4"/>
      <c r="L34" s="25"/>
    </row>
    <row r="35" spans="1:12" x14ac:dyDescent="0.3">
      <c r="A35" s="33"/>
      <c r="B35" s="4"/>
      <c r="C35" s="4"/>
      <c r="D35" s="4"/>
      <c r="E35" s="4"/>
      <c r="F35" s="4"/>
      <c r="G35" s="4"/>
      <c r="H35" s="4"/>
      <c r="I35" s="4"/>
      <c r="J35" s="4"/>
      <c r="K35" s="4"/>
      <c r="L35" s="25"/>
    </row>
    <row r="36" spans="1:12" x14ac:dyDescent="0.3">
      <c r="A36" s="36"/>
      <c r="B36" s="26"/>
      <c r="C36" s="26"/>
      <c r="D36" s="26"/>
      <c r="E36" s="26"/>
      <c r="F36" s="26"/>
      <c r="G36" s="26"/>
      <c r="H36" s="26"/>
      <c r="I36" s="26"/>
      <c r="J36" s="26"/>
      <c r="K36" s="26"/>
      <c r="L36" s="27"/>
    </row>
  </sheetData>
  <protectedRanges>
    <protectedRange sqref="C18:C20 H18:H20" name="Step3"/>
    <protectedRange sqref="C10" name="Step2"/>
    <protectedRange sqref="C3:E6 J3:J5" name="Step1"/>
  </protectedRanges>
  <mergeCells count="9">
    <mergeCell ref="B11:E14"/>
    <mergeCell ref="B2:L2"/>
    <mergeCell ref="B17:L17"/>
    <mergeCell ref="B23:L23"/>
    <mergeCell ref="C3:E3"/>
    <mergeCell ref="C4:E4"/>
    <mergeCell ref="C5:E5"/>
    <mergeCell ref="C6:E6"/>
    <mergeCell ref="C10:E10"/>
  </mergeCells>
  <conditionalFormatting sqref="D25:I26">
    <cfRule type="cellIs" dxfId="2" priority="3" operator="greaterThan">
      <formula>3</formula>
    </cfRule>
    <cfRule type="colorScale" priority="4">
      <colorScale>
        <cfvo type="num" val="1"/>
        <cfvo type="num" val="5"/>
        <color rgb="FFB5EFFD"/>
        <color theme="4" tint="-0.499984740745262"/>
      </colorScale>
    </cfRule>
  </conditionalFormatting>
  <dataValidations count="2">
    <dataValidation type="list" allowBlank="1" showInputMessage="1" showErrorMessage="1" sqref="J5" xr:uid="{34D9B89F-3E67-4542-AD48-61764C9687BC}">
      <formula1>"Yes,No"</formula1>
    </dataValidation>
    <dataValidation type="list" allowBlank="1" showInputMessage="1" showErrorMessage="1" sqref="C18:C20 H18:H20" xr:uid="{3F28AD55-5DD8-4A2B-BC81-65D2FF1E76A5}">
      <formula1>"1,2,3,4,5"</formula1>
    </dataValidation>
  </dataValidations>
  <pageMargins left="0.7" right="0.7" top="0.75" bottom="0.5" header="0.3" footer="0.3"/>
  <pageSetup scale="92" orientation="portrait" r:id="rId1"/>
  <headerFooter>
    <oddHeader>&amp;C&amp;"-,Bold"&amp;20&amp;K04+000Hamilton CLB Streets Audit Tool</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7" id="{970E91CF-155A-4800-BBDB-088218640392}">
            <xm:f>FIND(MATCH(G11,'Lookup Tables'!$D$2:$D$9,0),'Lookup Tables'!$B$20)</xm:f>
            <x14:dxf>
              <font>
                <b/>
                <i val="0"/>
                <color theme="4"/>
              </font>
              <fill>
                <patternFill patternType="none">
                  <bgColor auto="1"/>
                </patternFill>
              </fill>
            </x14:dxf>
          </x14:cfRule>
          <xm:sqref>G11:G14 J11:J14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D3716FA-6140-4990-A080-7A74E2657865}">
          <x14:formula1>
            <xm:f>'Lookup Tables'!$A$2:$A$7</xm:f>
          </x14:formula1>
          <xm:sqref>C6</xm:sqref>
        </x14:dataValidation>
        <x14:dataValidation type="list" allowBlank="1" showInputMessage="1" showErrorMessage="1" xr:uid="{97660461-F86C-4092-B881-8B9C94F4A2E1}">
          <x14:formula1>
            <xm:f>'Lookup Tables'!$B$2:$B$6</xm:f>
          </x14:formula1>
          <xm:sqref>C5</xm:sqref>
        </x14:dataValidation>
        <x14:dataValidation type="list" allowBlank="1" showInputMessage="1" showErrorMessage="1" xr:uid="{28D94D30-B4C7-4F52-8D9B-6F5B71C8A170}">
          <x14:formula1>
            <xm:f>'Lookup Tables'!$D$2:$D$9</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84CDC-3466-4F53-B09D-E5E62D78CB47}">
  <dimension ref="A1:H10"/>
  <sheetViews>
    <sheetView topLeftCell="A4" zoomScale="130" zoomScaleNormal="130" workbookViewId="0">
      <selection activeCell="B4" sqref="B4"/>
    </sheetView>
  </sheetViews>
  <sheetFormatPr defaultRowHeight="16.5" x14ac:dyDescent="0.3"/>
  <cols>
    <col min="1" max="1" width="21.5703125" customWidth="1"/>
  </cols>
  <sheetData>
    <row r="1" spans="1:8" ht="23.25" x14ac:dyDescent="0.35">
      <c r="A1" s="46" t="s">
        <v>55</v>
      </c>
    </row>
    <row r="2" spans="1:8" ht="99" customHeight="1" x14ac:dyDescent="0.3">
      <c r="B2" s="16" t="s">
        <v>41</v>
      </c>
      <c r="C2" s="16" t="s">
        <v>42</v>
      </c>
      <c r="D2" s="16" t="s">
        <v>43</v>
      </c>
      <c r="E2" s="17" t="s">
        <v>49</v>
      </c>
      <c r="F2" s="16" t="s">
        <v>44</v>
      </c>
      <c r="G2" s="16" t="s">
        <v>45</v>
      </c>
      <c r="H2" s="16" t="s">
        <v>46</v>
      </c>
    </row>
    <row r="3" spans="1:8" ht="24" customHeight="1" x14ac:dyDescent="0.3">
      <c r="A3" s="42" t="s">
        <v>3</v>
      </c>
      <c r="B3" s="19">
        <v>4</v>
      </c>
      <c r="C3" s="19">
        <v>4</v>
      </c>
      <c r="D3" s="19">
        <v>4</v>
      </c>
      <c r="E3" s="19">
        <v>5</v>
      </c>
      <c r="F3" s="19">
        <v>3</v>
      </c>
      <c r="G3" s="19">
        <v>2</v>
      </c>
      <c r="H3" s="19">
        <v>3</v>
      </c>
    </row>
    <row r="4" spans="1:8" ht="24" customHeight="1" x14ac:dyDescent="0.3">
      <c r="A4" s="42" t="s">
        <v>4</v>
      </c>
      <c r="B4" s="19">
        <v>5</v>
      </c>
      <c r="C4" s="19">
        <v>5</v>
      </c>
      <c r="D4" s="19">
        <v>4</v>
      </c>
      <c r="E4" s="19">
        <v>5</v>
      </c>
      <c r="F4" s="19">
        <v>4</v>
      </c>
      <c r="G4" s="19">
        <v>1</v>
      </c>
      <c r="H4" s="19">
        <v>3</v>
      </c>
    </row>
    <row r="5" spans="1:8" ht="24" customHeight="1" x14ac:dyDescent="0.3">
      <c r="A5" s="42" t="s">
        <v>5</v>
      </c>
      <c r="B5" s="19">
        <v>4</v>
      </c>
      <c r="C5" s="19">
        <v>4</v>
      </c>
      <c r="D5" s="19">
        <v>3</v>
      </c>
      <c r="E5" s="19">
        <v>4</v>
      </c>
      <c r="F5" s="19">
        <v>2</v>
      </c>
      <c r="G5" s="19">
        <v>4</v>
      </c>
      <c r="H5" s="19">
        <v>4</v>
      </c>
    </row>
    <row r="6" spans="1:8" ht="24" customHeight="1" x14ac:dyDescent="0.3">
      <c r="A6" s="42" t="s">
        <v>6</v>
      </c>
      <c r="B6" s="19">
        <v>4</v>
      </c>
      <c r="C6" s="19">
        <v>4</v>
      </c>
      <c r="D6" s="19">
        <v>3</v>
      </c>
      <c r="E6" s="19">
        <v>3</v>
      </c>
      <c r="F6" s="19">
        <v>2</v>
      </c>
      <c r="G6" s="19">
        <v>2</v>
      </c>
      <c r="H6" s="19">
        <v>4</v>
      </c>
    </row>
    <row r="7" spans="1:8" ht="24" customHeight="1" x14ac:dyDescent="0.3">
      <c r="A7" s="42" t="s">
        <v>59</v>
      </c>
      <c r="B7" s="19">
        <v>4</v>
      </c>
      <c r="C7" s="19">
        <v>4</v>
      </c>
      <c r="D7" s="19">
        <v>3</v>
      </c>
      <c r="E7" s="19">
        <v>3</v>
      </c>
      <c r="F7" s="19">
        <v>3</v>
      </c>
      <c r="G7" s="19">
        <v>1</v>
      </c>
      <c r="H7" s="19">
        <v>2</v>
      </c>
    </row>
    <row r="8" spans="1:8" ht="24" customHeight="1" x14ac:dyDescent="0.3">
      <c r="A8" s="42" t="s">
        <v>7</v>
      </c>
      <c r="B8" s="19">
        <v>3</v>
      </c>
      <c r="C8" s="19">
        <v>2</v>
      </c>
      <c r="D8" s="19">
        <v>1</v>
      </c>
      <c r="E8" s="19">
        <v>1</v>
      </c>
      <c r="F8" s="19">
        <v>1</v>
      </c>
      <c r="G8" s="19">
        <v>3</v>
      </c>
      <c r="H8" s="19">
        <v>4</v>
      </c>
    </row>
    <row r="9" spans="1:8" ht="24" customHeight="1" x14ac:dyDescent="0.3">
      <c r="A9" s="42" t="s">
        <v>8</v>
      </c>
      <c r="B9" s="19">
        <v>1</v>
      </c>
      <c r="C9" s="19">
        <v>4</v>
      </c>
      <c r="D9" s="19">
        <v>1</v>
      </c>
      <c r="E9" s="19">
        <v>3</v>
      </c>
      <c r="F9" s="19">
        <v>4</v>
      </c>
      <c r="G9" s="19">
        <v>1</v>
      </c>
      <c r="H9" s="19">
        <v>2</v>
      </c>
    </row>
    <row r="10" spans="1:8" ht="24" customHeight="1" x14ac:dyDescent="0.3">
      <c r="A10" s="42" t="s">
        <v>9</v>
      </c>
      <c r="B10" s="19">
        <v>4</v>
      </c>
      <c r="C10" s="19">
        <v>3</v>
      </c>
      <c r="D10" s="19">
        <v>2</v>
      </c>
      <c r="E10" s="19">
        <v>3</v>
      </c>
      <c r="F10" s="19">
        <v>3</v>
      </c>
      <c r="G10" s="19">
        <v>3</v>
      </c>
      <c r="H10" s="19">
        <v>3</v>
      </c>
    </row>
  </sheetData>
  <conditionalFormatting sqref="B3:H10">
    <cfRule type="cellIs" dxfId="0" priority="3" operator="greaterThan">
      <formula>3</formula>
    </cfRule>
    <cfRule type="colorScale" priority="4">
      <colorScale>
        <cfvo type="num" val="1"/>
        <cfvo type="num" val="5"/>
        <color rgb="FFB5EFFD"/>
        <color theme="5"/>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E4F6-367F-4987-8CBC-CAB22C1341E0}">
  <dimension ref="A1:K20"/>
  <sheetViews>
    <sheetView workbookViewId="0">
      <selection activeCell="D21" sqref="D21"/>
    </sheetView>
  </sheetViews>
  <sheetFormatPr defaultRowHeight="16.5" x14ac:dyDescent="0.3"/>
  <cols>
    <col min="1" max="1" width="20.140625" customWidth="1"/>
    <col min="2" max="2" width="16.28515625" customWidth="1"/>
    <col min="3" max="3" width="19.5703125" customWidth="1"/>
    <col min="4" max="4" width="19.140625" customWidth="1"/>
    <col min="5" max="5" width="8.140625" bestFit="1" customWidth="1"/>
    <col min="6" max="6" width="10.5703125" customWidth="1"/>
    <col min="7" max="7" width="12" customWidth="1"/>
    <col min="9" max="9" width="11" customWidth="1"/>
    <col min="10" max="10" width="10.140625" bestFit="1" customWidth="1"/>
    <col min="11" max="11" width="14.85546875" customWidth="1"/>
    <col min="12" max="12" width="8.7109375" bestFit="1" customWidth="1"/>
    <col min="13" max="13" width="8.140625" bestFit="1" customWidth="1"/>
    <col min="14" max="14" width="14.28515625" bestFit="1" customWidth="1"/>
  </cols>
  <sheetData>
    <row r="1" spans="1:11" x14ac:dyDescent="0.3">
      <c r="A1" s="1" t="s">
        <v>10</v>
      </c>
      <c r="B1" s="1" t="s">
        <v>2</v>
      </c>
      <c r="D1" s="1" t="s">
        <v>22</v>
      </c>
    </row>
    <row r="2" spans="1:11" x14ac:dyDescent="0.3">
      <c r="A2" t="s">
        <v>12</v>
      </c>
      <c r="B2" t="s">
        <v>17</v>
      </c>
      <c r="D2" s="2" t="s">
        <v>3</v>
      </c>
      <c r="E2" t="s">
        <v>36</v>
      </c>
    </row>
    <row r="3" spans="1:11" x14ac:dyDescent="0.3">
      <c r="A3" t="s">
        <v>11</v>
      </c>
      <c r="B3" t="s">
        <v>18</v>
      </c>
      <c r="D3" s="2" t="s">
        <v>4</v>
      </c>
      <c r="E3" t="s">
        <v>34</v>
      </c>
    </row>
    <row r="4" spans="1:11" x14ac:dyDescent="0.3">
      <c r="A4" t="s">
        <v>13</v>
      </c>
      <c r="B4" t="s">
        <v>21</v>
      </c>
      <c r="D4" s="2" t="s">
        <v>5</v>
      </c>
      <c r="E4" t="s">
        <v>35</v>
      </c>
    </row>
    <row r="5" spans="1:11" x14ac:dyDescent="0.3">
      <c r="A5" t="s">
        <v>14</v>
      </c>
      <c r="B5" t="s">
        <v>19</v>
      </c>
      <c r="D5" s="2" t="s">
        <v>6</v>
      </c>
      <c r="E5" t="s">
        <v>37</v>
      </c>
    </row>
    <row r="6" spans="1:11" x14ac:dyDescent="0.3">
      <c r="A6" t="s">
        <v>15</v>
      </c>
      <c r="B6" t="s">
        <v>20</v>
      </c>
      <c r="D6" s="2" t="s">
        <v>59</v>
      </c>
      <c r="E6" t="s">
        <v>60</v>
      </c>
    </row>
    <row r="7" spans="1:11" x14ac:dyDescent="0.3">
      <c r="A7" t="s">
        <v>16</v>
      </c>
      <c r="D7" s="2" t="s">
        <v>7</v>
      </c>
      <c r="E7" t="s">
        <v>38</v>
      </c>
    </row>
    <row r="8" spans="1:11" x14ac:dyDescent="0.3">
      <c r="D8" s="2" t="s">
        <v>8</v>
      </c>
      <c r="E8" t="s">
        <v>39</v>
      </c>
    </row>
    <row r="9" spans="1:11" x14ac:dyDescent="0.3">
      <c r="D9" s="2" t="s">
        <v>9</v>
      </c>
      <c r="E9" t="s">
        <v>40</v>
      </c>
    </row>
    <row r="11" spans="1:11" x14ac:dyDescent="0.3">
      <c r="A11" s="1" t="s">
        <v>48</v>
      </c>
    </row>
    <row r="12" spans="1:11" x14ac:dyDescent="0.3">
      <c r="B12" t="s">
        <v>17</v>
      </c>
      <c r="C12" t="s">
        <v>18</v>
      </c>
      <c r="D12" t="s">
        <v>21</v>
      </c>
      <c r="E12" t="s">
        <v>19</v>
      </c>
      <c r="F12" t="s">
        <v>20</v>
      </c>
    </row>
    <row r="13" spans="1:11" x14ac:dyDescent="0.3">
      <c r="A13" t="s">
        <v>12</v>
      </c>
      <c r="B13" s="3" t="s">
        <v>23</v>
      </c>
      <c r="C13" s="3" t="s">
        <v>23</v>
      </c>
      <c r="D13" s="3"/>
      <c r="E13" s="3" t="s">
        <v>30</v>
      </c>
      <c r="F13" s="3" t="s">
        <v>25</v>
      </c>
      <c r="G13" s="3"/>
      <c r="H13" s="3"/>
      <c r="I13" s="3"/>
      <c r="J13" s="3"/>
      <c r="K13" s="3"/>
    </row>
    <row r="14" spans="1:11" x14ac:dyDescent="0.3">
      <c r="A14" t="s">
        <v>11</v>
      </c>
      <c r="B14" s="3" t="s">
        <v>24</v>
      </c>
      <c r="C14" s="3" t="s">
        <v>28</v>
      </c>
      <c r="D14" s="3"/>
      <c r="E14" s="3" t="s">
        <v>31</v>
      </c>
      <c r="F14" s="3" t="s">
        <v>25</v>
      </c>
      <c r="G14" s="3"/>
      <c r="H14" s="3"/>
      <c r="I14" s="3"/>
      <c r="J14" s="3"/>
      <c r="K14" s="3"/>
    </row>
    <row r="15" spans="1:11" x14ac:dyDescent="0.3">
      <c r="A15" t="s">
        <v>13</v>
      </c>
      <c r="B15" s="3">
        <v>2</v>
      </c>
      <c r="C15" s="3" t="s">
        <v>29</v>
      </c>
      <c r="D15" s="3"/>
      <c r="E15" s="3" t="s">
        <v>62</v>
      </c>
      <c r="F15" s="3" t="s">
        <v>25</v>
      </c>
      <c r="G15" s="3"/>
      <c r="H15" s="3"/>
      <c r="I15" s="3"/>
      <c r="J15" s="3"/>
      <c r="K15" s="3"/>
    </row>
    <row r="16" spans="1:11" x14ac:dyDescent="0.3">
      <c r="A16" t="s">
        <v>14</v>
      </c>
      <c r="B16" s="3" t="s">
        <v>63</v>
      </c>
      <c r="C16" s="3" t="s">
        <v>63</v>
      </c>
      <c r="D16" s="3"/>
      <c r="E16" s="3" t="s">
        <v>27</v>
      </c>
      <c r="F16" s="3" t="s">
        <v>27</v>
      </c>
      <c r="G16" s="3"/>
      <c r="H16" s="3"/>
      <c r="I16" s="3"/>
      <c r="J16" s="3"/>
      <c r="K16" s="3"/>
    </row>
    <row r="17" spans="1:11" x14ac:dyDescent="0.3">
      <c r="A17" t="s">
        <v>16</v>
      </c>
      <c r="B17" s="3"/>
      <c r="C17" s="3"/>
      <c r="D17" s="3" t="s">
        <v>26</v>
      </c>
      <c r="E17" s="3" t="s">
        <v>26</v>
      </c>
      <c r="F17" s="3" t="s">
        <v>25</v>
      </c>
      <c r="G17" s="3"/>
      <c r="H17" s="3"/>
      <c r="I17" s="3"/>
      <c r="J17" s="3"/>
      <c r="K17" s="3"/>
    </row>
    <row r="18" spans="1:11" x14ac:dyDescent="0.3">
      <c r="A18" t="s">
        <v>15</v>
      </c>
      <c r="B18" s="3"/>
      <c r="C18" s="3"/>
      <c r="D18" s="3" t="s">
        <v>61</v>
      </c>
      <c r="E18" s="3" t="s">
        <v>61</v>
      </c>
      <c r="F18" s="3" t="s">
        <v>25</v>
      </c>
      <c r="G18" s="3"/>
      <c r="H18" s="3"/>
      <c r="I18" s="3"/>
      <c r="J18" s="3"/>
      <c r="K18" s="3"/>
    </row>
    <row r="20" spans="1:11" x14ac:dyDescent="0.3">
      <c r="A20" s="1" t="s">
        <v>32</v>
      </c>
      <c r="B20" t="e">
        <f>INDEX(B13:F18,MATCH('Audit Tool - Proposed'!$C$6,A2:A7,0),MATCH('Audit Tool - Proposed'!$C$5,'Lookup Tables'!B2:B6,0))</f>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E88BE75A7F54AACFA16A830223F40" ma:contentTypeVersion="13" ma:contentTypeDescription="Create a new document." ma:contentTypeScope="" ma:versionID="975d32301579dd4a7a094a5cd5e9018d">
  <xsd:schema xmlns:xsd="http://www.w3.org/2001/XMLSchema" xmlns:xs="http://www.w3.org/2001/XMLSchema" xmlns:p="http://schemas.microsoft.com/office/2006/metadata/properties" xmlns:ns3="cfd57826-521b-404d-ba74-f9647d880306" xmlns:ns4="4e726688-58f8-4f14-873d-a8c847db77f2" targetNamespace="http://schemas.microsoft.com/office/2006/metadata/properties" ma:root="true" ma:fieldsID="1ff05d1daa40158c63d82ad8076c5f30" ns3:_="" ns4:_="">
    <xsd:import namespace="cfd57826-521b-404d-ba74-f9647d880306"/>
    <xsd:import namespace="4e726688-58f8-4f14-873d-a8c847db77f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7826-521b-404d-ba74-f9647d8803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726688-58f8-4f14-873d-a8c847db77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EC1DAF-6F98-4FF1-B385-7A4A2D701DA2}">
  <ds:schemaRefs>
    <ds:schemaRef ds:uri="cfd57826-521b-404d-ba74-f9647d880306"/>
    <ds:schemaRef ds:uri="http://purl.org/dc/terms/"/>
    <ds:schemaRef ds:uri="http://schemas.microsoft.com/office/2006/documentManagement/types"/>
    <ds:schemaRef ds:uri="4e726688-58f8-4f14-873d-a8c847db77f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2A20B24-D512-47F1-84BE-AE4C97277A47}">
  <ds:schemaRefs>
    <ds:schemaRef ds:uri="http://schemas.microsoft.com/sharepoint/v3/contenttype/forms"/>
  </ds:schemaRefs>
</ds:datastoreItem>
</file>

<file path=customXml/itemProps3.xml><?xml version="1.0" encoding="utf-8"?>
<ds:datastoreItem xmlns:ds="http://schemas.openxmlformats.org/officeDocument/2006/customXml" ds:itemID="{79F4C196-8B75-4A0A-8608-79A0883DB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7826-521b-404d-ba74-f9647d880306"/>
    <ds:schemaRef ds:uri="4e726688-58f8-4f14-873d-a8c847db77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Audit Tool - Existing</vt:lpstr>
      <vt:lpstr>Audit Tool - Proposed</vt:lpstr>
      <vt:lpstr>Desired Conditions</vt:lpstr>
      <vt:lpstr>Lookup Tables</vt:lpstr>
      <vt:lpstr>'Audit Tool - Existing'!Print_Area</vt:lpstr>
      <vt:lpstr>'Audit Tool - Proposed'!Print_Area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Schofield</dc:creator>
  <cp:lastModifiedBy>Jenkins, Trevor</cp:lastModifiedBy>
  <cp:lastPrinted>2020-11-12T17:58:38Z</cp:lastPrinted>
  <dcterms:created xsi:type="dcterms:W3CDTF">2020-11-11T15:33:42Z</dcterms:created>
  <dcterms:modified xsi:type="dcterms:W3CDTF">2023-05-09T14:14:41Z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0x010100E45E88BE75A7F54AACFA16A830223F40</vt:lpwstr>
  </property>
</Properties>
</file>