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ofernan\Downloads\"/>
    </mc:Choice>
  </mc:AlternateContent>
  <xr:revisionPtr revIDLastSave="0" documentId="8_{6AB0C032-5410-4748-8544-5A96DAB64242}" xr6:coauthVersionLast="47" xr6:coauthVersionMax="47" xr10:uidLastSave="{00000000-0000-0000-0000-000000000000}"/>
  <workbookProtection workbookAlgorithmName="SHA-512" workbookHashValue="3Nz5PP3SEHIUKWHbUAU7pIVW2P0KLa1ZAQiyC18OAYWrb0Z5AQJ4OYU44yvahs3/cgZC/Y4ifrvo5nTQ6Y1eOg==" workbookSaltValue="0RwMyqVvm1/7NHcPdlhGeg==" workbookSpinCount="100000" lockStructure="1"/>
  <bookViews>
    <workbookView xWindow="-28920" yWindow="-3780" windowWidth="29040" windowHeight="18240" xr2:uid="{00000000-000D-0000-FFFF-FFFF00000000}"/>
  </bookViews>
  <sheets>
    <sheet name="Financial Position" sheetId="6" r:id="rId1"/>
    <sheet name="Program Budget" sheetId="1" r:id="rId2"/>
    <sheet name="Salaries &amp; Benefits" sheetId="5" r:id="rId3"/>
    <sheet name="COH Notes" sheetId="7" r:id="rId4"/>
  </sheets>
  <externalReferences>
    <externalReference r:id="rId5"/>
  </externalReferences>
  <definedNames>
    <definedName name="CC" localSheetId="0">#REF!</definedName>
    <definedName name="CC">#REF!</definedName>
    <definedName name="Licensed_Capacity_Niagara" localSheetId="0">[1]Licensed_Capacity_Hamilton!#REF!</definedName>
    <definedName name="Licensed_Capacity_Niagara">[1]Licensed_Capacity_Hamilton!#REF!</definedName>
    <definedName name="of_Permanent_Positions_employed" localSheetId="0">#REF!</definedName>
    <definedName name="of_Permanent_Positions_employed">#REF!</definedName>
    <definedName name="PASSWORD" localSheetId="0">#REF!</definedName>
    <definedName name="PASSWORD">#REF!</definedName>
    <definedName name="_xlnm.Print_Area" localSheetId="0">'Financial Position'!$A$1:$F$48</definedName>
    <definedName name="_xlnm.Print_Area" localSheetId="1">'Program Budget'!$A$1:$G$74</definedName>
    <definedName name="_xlnm.Print_Area" localSheetId="2">'Salaries &amp; Benefits'!$A$1:$H$41</definedName>
    <definedName name="ServiceType" localSheetId="0">#REF!</definedName>
    <definedName name="Servic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5" l="1"/>
  <c r="F22" i="5"/>
  <c r="C32" i="1"/>
  <c r="D69" i="1"/>
  <c r="D41" i="6" l="1"/>
  <c r="C52" i="1"/>
  <c r="C62" i="1" s="1"/>
  <c r="C73" i="1" s="1"/>
  <c r="K64" i="1" l="1"/>
  <c r="K16" i="5"/>
  <c r="L16" i="5" s="1"/>
  <c r="K15" i="5"/>
  <c r="L15" i="5" s="1"/>
  <c r="K14" i="5"/>
  <c r="L14" i="5" s="1"/>
  <c r="F15" i="5"/>
  <c r="J33" i="1"/>
  <c r="L17" i="5" l="1"/>
  <c r="D36" i="6"/>
  <c r="D25" i="6"/>
  <c r="D20" i="6"/>
  <c r="D27" i="6" l="1"/>
  <c r="D43" i="6"/>
  <c r="D47" i="6" l="1"/>
  <c r="F13" i="5"/>
  <c r="J38" i="1" l="1"/>
  <c r="J36" i="1"/>
  <c r="M36" i="1" s="1"/>
  <c r="J35" i="1"/>
  <c r="M35" i="1" s="1"/>
  <c r="J34" i="1"/>
  <c r="J37" i="1"/>
  <c r="M37" i="1" s="1"/>
  <c r="E40" i="5" l="1"/>
  <c r="F40" i="5"/>
  <c r="I17" i="1"/>
  <c r="I18" i="1"/>
  <c r="I16" i="1"/>
  <c r="I68" i="1"/>
  <c r="B9" i="1" l="1"/>
  <c r="B9" i="5" l="1"/>
  <c r="E33" i="5"/>
  <c r="E37" i="5" s="1"/>
  <c r="C33" i="5"/>
  <c r="C37" i="5" s="1"/>
  <c r="B33" i="5"/>
  <c r="B37" i="5" s="1"/>
  <c r="F32" i="5"/>
  <c r="F31" i="5"/>
  <c r="F30" i="5"/>
  <c r="F29" i="5"/>
  <c r="F28" i="5"/>
  <c r="E20" i="5"/>
  <c r="C20" i="5"/>
  <c r="B20" i="5"/>
  <c r="F19" i="5"/>
  <c r="F18" i="5"/>
  <c r="F17" i="5"/>
  <c r="F16" i="5"/>
  <c r="F14" i="5"/>
  <c r="F20" i="5" s="1"/>
  <c r="D52" i="1" l="1"/>
  <c r="B39" i="5"/>
  <c r="B41" i="5" s="1"/>
  <c r="C24" i="5"/>
  <c r="C39" i="5"/>
  <c r="C41" i="5" s="1"/>
  <c r="E39" i="5"/>
  <c r="E41" i="5" s="1"/>
  <c r="E24" i="5"/>
  <c r="F33" i="5"/>
  <c r="F39" i="5" s="1"/>
  <c r="B24" i="5"/>
  <c r="D32" i="1" l="1"/>
  <c r="J32" i="1" s="1"/>
  <c r="F41" i="5"/>
  <c r="C72" i="1" l="1"/>
  <c r="J39" i="1" l="1"/>
  <c r="D39" i="1"/>
  <c r="D49" i="1"/>
  <c r="D62" i="1"/>
  <c r="D64" i="1" l="1"/>
  <c r="I64" i="1" s="1"/>
  <c r="J64" i="1" s="1"/>
  <c r="L64" i="1" s="1"/>
  <c r="M33" i="1" l="1"/>
  <c r="M32" i="1"/>
  <c r="D74" i="1"/>
  <c r="M34" i="1"/>
  <c r="K33" i="1"/>
  <c r="L33" i="1" s="1"/>
  <c r="J42" i="1"/>
  <c r="K32" i="1"/>
  <c r="L32" i="1" s="1"/>
  <c r="K37" i="1"/>
  <c r="L37" i="1" s="1"/>
  <c r="K36" i="1"/>
  <c r="L36" i="1" s="1"/>
  <c r="K35" i="1"/>
  <c r="L35" i="1" s="1"/>
  <c r="K34" i="1"/>
  <c r="L34" i="1" s="1"/>
</calcChain>
</file>

<file path=xl/sharedStrings.xml><?xml version="1.0" encoding="utf-8"?>
<sst xmlns="http://schemas.openxmlformats.org/spreadsheetml/2006/main" count="180" uniqueCount="145">
  <si>
    <t># of FTE</t>
  </si>
  <si>
    <t>Comments</t>
  </si>
  <si>
    <t>Transportation Costs</t>
  </si>
  <si>
    <t>Mileage</t>
  </si>
  <si>
    <t>Occupancy:</t>
  </si>
  <si>
    <t>Rent</t>
  </si>
  <si>
    <t>Mortgage Interest</t>
  </si>
  <si>
    <t>Utilities</t>
  </si>
  <si>
    <t>Repairs and Maintenance</t>
  </si>
  <si>
    <t>Property Taxes</t>
  </si>
  <si>
    <t>Insurance</t>
  </si>
  <si>
    <t>Head Office occupancy costs if applicable</t>
  </si>
  <si>
    <t>Administration:</t>
  </si>
  <si>
    <t>Total Expenses</t>
  </si>
  <si>
    <t>Total Revenues</t>
  </si>
  <si>
    <t>EXPENSES</t>
  </si>
  <si>
    <t>REVENUES</t>
  </si>
  <si>
    <t>SUMMARY</t>
  </si>
  <si>
    <t>Organization Name:</t>
  </si>
  <si>
    <t>Total Administration FTEs</t>
  </si>
  <si>
    <t>Total Program FTEs</t>
  </si>
  <si>
    <t>Projected Amount</t>
  </si>
  <si>
    <t>City of Hamilton - Children's &amp; Community Services Division</t>
  </si>
  <si>
    <t>Budget Template - Expansion Application</t>
  </si>
  <si>
    <t>Advertising &amp; Promotion</t>
  </si>
  <si>
    <t>Cleaning &amp; Maintenance Supplies</t>
  </si>
  <si>
    <t>Fundraising Costs</t>
  </si>
  <si>
    <t>Interest &amp; Bank Charges</t>
  </si>
  <si>
    <t>Office and General Supplies</t>
  </si>
  <si>
    <t>Payroll Processing</t>
  </si>
  <si>
    <t>Professional Fees and Memberships</t>
  </si>
  <si>
    <t>Staff Training &amp; Development</t>
  </si>
  <si>
    <t>Other (please specify in comments)</t>
  </si>
  <si>
    <t>Other Revenue (please specify in comments)</t>
  </si>
  <si>
    <t>Number of Employees</t>
  </si>
  <si>
    <t>Annual Hours 
(Jan-Dec)</t>
  </si>
  <si>
    <t xml:space="preserve"> Annual Salaries Budget
(Jan-Dec)</t>
  </si>
  <si>
    <t>FTE</t>
  </si>
  <si>
    <t>Ministry Approved Supervisor</t>
  </si>
  <si>
    <t>Cook</t>
  </si>
  <si>
    <t>Total Salaries</t>
  </si>
  <si>
    <t>Benefits for all Program Employees</t>
  </si>
  <si>
    <t>Total Salaries and Benefits</t>
  </si>
  <si>
    <t>Managers</t>
  </si>
  <si>
    <t>Grand Totals - Salary</t>
  </si>
  <si>
    <t>Grand Totals - Benefits</t>
  </si>
  <si>
    <t>Grand Totals - Salary and Benefits</t>
  </si>
  <si>
    <t>Executive Director</t>
  </si>
  <si>
    <t>Clerical</t>
  </si>
  <si>
    <t>Accounting</t>
  </si>
  <si>
    <t>Supply Staff</t>
  </si>
  <si>
    <t>Hourly Wage</t>
  </si>
  <si>
    <t>Program:</t>
  </si>
  <si>
    <t>Food &amp; Catering</t>
  </si>
  <si>
    <t>Benefits for all Administration Employees</t>
  </si>
  <si>
    <t>Revenue and Expense Projections</t>
  </si>
  <si>
    <t>Other</t>
  </si>
  <si>
    <t>Surplus / Deficit</t>
  </si>
  <si>
    <t>Age Group</t>
  </si>
  <si>
    <t>License Capacity</t>
  </si>
  <si>
    <t>Infant</t>
  </si>
  <si>
    <t>Toddler</t>
  </si>
  <si>
    <t>Preschool</t>
  </si>
  <si>
    <t>Site Name:</t>
  </si>
  <si>
    <t xml:space="preserve">Total Annual Operating Days </t>
  </si>
  <si>
    <t>Fiscal Year End</t>
  </si>
  <si>
    <t>1. PROGRAM STAFF</t>
  </si>
  <si>
    <t>2. ADMINISTRATION</t>
  </si>
  <si>
    <t>Benchmarks</t>
  </si>
  <si>
    <t>Max Potential Revenue for child care fees</t>
  </si>
  <si>
    <t>Comparison / Difference</t>
  </si>
  <si>
    <t>Position Category
(Select from drop box)</t>
  </si>
  <si>
    <t>Budget Template - Directed Growth Application</t>
  </si>
  <si>
    <t>Category Totals</t>
  </si>
  <si>
    <t>Program Supplies &amp; Trips</t>
  </si>
  <si>
    <t>Category</t>
  </si>
  <si>
    <t>Program Supplies - 3%</t>
  </si>
  <si>
    <t>R&amp;M, Cleaning - 2%</t>
  </si>
  <si>
    <t>Food &amp; Catering - 4%</t>
  </si>
  <si>
    <t>Office, Prof Fees, Bank Charges, Ins. - 4%</t>
  </si>
  <si>
    <t>Salaries &amp; Benefits - 75%</t>
  </si>
  <si>
    <t>Mortgage Interest, Prop Taxes, Rent - 7%</t>
  </si>
  <si>
    <t>Other as % of Expense Budget</t>
  </si>
  <si>
    <t>Salaries and Benefits Projection</t>
  </si>
  <si>
    <t>Salaries &amp; Benefits (populated from the Salaries &amp; Benefits tab)</t>
  </si>
  <si>
    <t>Maximum Potential Revenue</t>
  </si>
  <si>
    <t xml:space="preserve">Child Care Fees
</t>
  </si>
  <si>
    <t>% of Difference</t>
  </si>
  <si>
    <t>Program Staff RECE Full Time</t>
  </si>
  <si>
    <t>Program Staff RECE Part Time</t>
  </si>
  <si>
    <t>Program Staff Non RECE Part Time</t>
  </si>
  <si>
    <t>Program Staff Non RECE Full Time</t>
  </si>
  <si>
    <t xml:space="preserve">Statement of Financial Position </t>
  </si>
  <si>
    <t>Assets</t>
  </si>
  <si>
    <t>Cash/Bank</t>
  </si>
  <si>
    <t>Short Term Investments</t>
  </si>
  <si>
    <t>Prepaid Expenses</t>
  </si>
  <si>
    <t>Total Current Assets</t>
  </si>
  <si>
    <t>Capital Assets (Net of Amortization)</t>
  </si>
  <si>
    <t>Total Assets</t>
  </si>
  <si>
    <t>Liabilities</t>
  </si>
  <si>
    <t>Bank Indebtedness</t>
  </si>
  <si>
    <t>Short Term Loans</t>
  </si>
  <si>
    <t>Total Current Liabilities</t>
  </si>
  <si>
    <t>Mortgage</t>
  </si>
  <si>
    <t>Other Loans</t>
  </si>
  <si>
    <t>Total Non- Current Liabilities</t>
  </si>
  <si>
    <t>Total Liabilities</t>
  </si>
  <si>
    <t>Equity / Net Assets</t>
  </si>
  <si>
    <t>Total  Equity / Net Assets</t>
  </si>
  <si>
    <r>
      <t xml:space="preserve">Additional Information:   </t>
    </r>
    <r>
      <rPr>
        <sz val="12"/>
        <color theme="1"/>
        <rFont val="Arial"/>
        <family val="2"/>
      </rPr>
      <t>Please provide any additional information that you believe is relevant to assessing your child care operation’s financial viability and ability to comply with the CWELCC requirements.</t>
    </r>
  </si>
  <si>
    <t>Total Long Term Assets</t>
  </si>
  <si>
    <t xml:space="preserve">Accounts Payable </t>
  </si>
  <si>
    <t>Others (provide details below)</t>
  </si>
  <si>
    <t>Child Care and Early Years Act, 2014</t>
  </si>
  <si>
    <t>Rate Caps</t>
  </si>
  <si>
    <r>
      <rPr>
        <b/>
        <sz val="11"/>
        <color theme="1"/>
        <rFont val="Arial"/>
        <family val="2"/>
      </rPr>
      <t xml:space="preserve">The completed Budget Template must be submitted as part of your Directed Growth application package in Excel format. 
The information provides details regarding your organization's financial business plan. All 3 tabs must be completed and instructions have been included at the top of each tab.
Instructions: 
1. </t>
    </r>
    <r>
      <rPr>
        <sz val="11"/>
        <color theme="1"/>
        <rFont val="Arial"/>
        <family val="2"/>
      </rPr>
      <t>Enter the Organization Name and Fiscal Year End.</t>
    </r>
    <r>
      <rPr>
        <b/>
        <sz val="11"/>
        <color theme="1"/>
        <rFont val="Arial"/>
        <family val="2"/>
      </rPr>
      <t xml:space="preserve">
2. </t>
    </r>
    <r>
      <rPr>
        <sz val="11"/>
        <color theme="1"/>
        <rFont val="Arial"/>
        <family val="2"/>
      </rPr>
      <t xml:space="preserve">Complete the white cells below with the details regarding the financial position of the organization.
</t>
    </r>
    <r>
      <rPr>
        <b/>
        <sz val="11"/>
        <color theme="1"/>
        <rFont val="Arial"/>
        <family val="2"/>
      </rPr>
      <t>3.</t>
    </r>
    <r>
      <rPr>
        <sz val="11"/>
        <color theme="1"/>
        <rFont val="Arial"/>
        <family val="2"/>
      </rPr>
      <t xml:space="preserve"> Continue to the Program Budget tab.</t>
    </r>
  </si>
  <si>
    <r>
      <rPr>
        <b/>
        <sz val="12"/>
        <rFont val="Arial"/>
        <family val="2"/>
      </rPr>
      <t>Instructions</t>
    </r>
    <r>
      <rPr>
        <sz val="11"/>
        <rFont val="Arial"/>
        <family val="2"/>
      </rPr>
      <t xml:space="preserve">: </t>
    </r>
    <r>
      <rPr>
        <sz val="11"/>
        <color theme="1"/>
        <rFont val="Arial"/>
        <family val="2"/>
      </rPr>
      <t xml:space="preserve">
</t>
    </r>
    <r>
      <rPr>
        <b/>
        <sz val="11"/>
        <color theme="1"/>
        <rFont val="Arial"/>
        <family val="2"/>
      </rPr>
      <t>The information provided on this tab will automatically populate the Salaries &amp; Benefits sections on the "</t>
    </r>
    <r>
      <rPr>
        <b/>
        <i/>
        <sz val="11"/>
        <color theme="1"/>
        <rFont val="Arial"/>
        <family val="2"/>
      </rPr>
      <t>Program Budget"</t>
    </r>
    <r>
      <rPr>
        <b/>
        <sz val="11"/>
        <color theme="1"/>
        <rFont val="Arial"/>
        <family val="2"/>
      </rPr>
      <t xml:space="preserve"> tab.
For multi-site or multi-service agencies, only include the amounts associated with the proposed new site identified on the application.
1. </t>
    </r>
    <r>
      <rPr>
        <sz val="11"/>
        <color theme="1"/>
        <rFont val="Arial"/>
        <family val="2"/>
      </rPr>
      <t>For the below Program and Administration categories, enter in the required staffing information, projected for first year of operations.</t>
    </r>
    <r>
      <rPr>
        <b/>
        <sz val="11"/>
        <color theme="1"/>
        <rFont val="Arial"/>
        <family val="2"/>
      </rPr>
      <t xml:space="preserve">
</t>
    </r>
    <r>
      <rPr>
        <sz val="11"/>
        <color theme="1"/>
        <rFont val="Arial"/>
        <family val="2"/>
      </rPr>
      <t xml:space="preserve">For each position category selected, if staff are paid the same hourly wage, report the summarized number of employees, annual hours, hourly wage, and annual salary budget. If the position category includes staff paid different hourly wage, use a separate line summarizing the employees in the same position category and paid the same hourly wage.
Calculate the benefits for all employees for each category and enter as a lump sum in cells E21 and E34.
</t>
    </r>
    <r>
      <rPr>
        <b/>
        <sz val="11"/>
        <color theme="1"/>
        <rFont val="Arial"/>
        <family val="2"/>
      </rPr>
      <t>2</t>
    </r>
    <r>
      <rPr>
        <sz val="11"/>
        <color theme="1"/>
        <rFont val="Arial"/>
        <family val="2"/>
      </rPr>
      <t>. Review the "</t>
    </r>
    <r>
      <rPr>
        <i/>
        <sz val="11"/>
        <color theme="1"/>
        <rFont val="Arial"/>
        <family val="2"/>
      </rPr>
      <t>Program Budget"</t>
    </r>
    <r>
      <rPr>
        <sz val="11"/>
        <color theme="1"/>
        <rFont val="Arial"/>
        <family val="2"/>
      </rPr>
      <t xml:space="preserve"> tab for accuracy and submit your completed Budget Template with your Directed Growth Application through CWELCC Document Submission Form using the Application Package Checklist.</t>
    </r>
  </si>
  <si>
    <t>Total Annual Hours 
(Jan-Dec)</t>
  </si>
  <si>
    <t xml:space="preserve">Preschool  </t>
  </si>
  <si>
    <t>Licence Capacity</t>
  </si>
  <si>
    <t>Monthly Estimated Operating Expenses</t>
  </si>
  <si>
    <t>3 month Operating Exp</t>
  </si>
  <si>
    <t xml:space="preserve">Cash and Cash Equivalents available </t>
  </si>
  <si>
    <t xml:space="preserve">Remaining Op Expenses that cannot be covered by current cash </t>
  </si>
  <si>
    <t>Due to / from shareholder</t>
  </si>
  <si>
    <t>Minimum Staff 
Required</t>
  </si>
  <si>
    <t>TOTAL # STAFF</t>
  </si>
  <si>
    <t># Staff needed</t>
  </si>
  <si>
    <t>Daily Base Fees *</t>
  </si>
  <si>
    <r>
      <rPr>
        <b/>
        <sz val="12"/>
        <rFont val="Arial"/>
        <family val="2"/>
      </rPr>
      <t>Instructions</t>
    </r>
    <r>
      <rPr>
        <sz val="12"/>
        <rFont val="Arial"/>
        <family val="2"/>
      </rPr>
      <t xml:space="preserve">: </t>
    </r>
    <r>
      <rPr>
        <b/>
        <sz val="12"/>
        <color theme="1"/>
        <rFont val="Arial"/>
        <family val="2"/>
      </rPr>
      <t xml:space="preserve">
1. </t>
    </r>
    <r>
      <rPr>
        <sz val="12"/>
        <color theme="1"/>
        <rFont val="Arial"/>
        <family val="2"/>
      </rPr>
      <t xml:space="preserve">Complete the below cells in white, as applicable. 
    (a) Enter the name of the program site listed in the Direct Growth Application and complete the "Program Details" chart
    (b) Enter the projected revenues and expenses for each applicable category for the first year of operation 
</t>
    </r>
    <r>
      <rPr>
        <b/>
        <i/>
        <sz val="12"/>
        <color theme="1"/>
        <rFont val="Arial"/>
        <family val="2"/>
      </rPr>
      <t xml:space="preserve">    Note the following</t>
    </r>
    <r>
      <rPr>
        <sz val="12"/>
        <color theme="1"/>
        <rFont val="Arial"/>
        <family val="2"/>
      </rPr>
      <t xml:space="preserve">: 
     -  The Salaries &amp; Benefits expense will populate from the Salaries &amp; Benefits tab
</t>
    </r>
    <r>
      <rPr>
        <b/>
        <sz val="12"/>
        <color theme="1"/>
        <rFont val="Arial"/>
        <family val="2"/>
      </rPr>
      <t xml:space="preserve">      </t>
    </r>
    <r>
      <rPr>
        <sz val="12"/>
        <color theme="1"/>
        <rFont val="Arial"/>
        <family val="2"/>
      </rPr>
      <t xml:space="preserve">- Full-time Equivalent (# FTE) refers only to staff employed by your organization and is based on a 1820 hour work year.  
        This is populated from the information entered on the Salaries &amp; Benefits tab.
</t>
    </r>
    <r>
      <rPr>
        <b/>
        <sz val="12"/>
        <color theme="1"/>
        <rFont val="Arial"/>
        <family val="2"/>
      </rPr>
      <t>2</t>
    </r>
    <r>
      <rPr>
        <sz val="12"/>
        <color theme="1"/>
        <rFont val="Arial"/>
        <family val="2"/>
      </rPr>
      <t>. Continue to the Salaries &amp; Benefits tab.</t>
    </r>
  </si>
  <si>
    <t>Non-Base Fees</t>
  </si>
  <si>
    <t>Other Mandatory Base Fees (eg registration fee)</t>
  </si>
  <si>
    <t>Description</t>
  </si>
  <si>
    <t>Fee Charged</t>
  </si>
  <si>
    <t>Salaries &amp; Benefits (from the Salaries &amp; Benefits tab)</t>
  </si>
  <si>
    <t>Identify all dates the site will be closed:</t>
  </si>
  <si>
    <t>* Daily Base Fees are the parent fees charged for the space, before the CWELCC fee reduction and base fees for new programs must meet</t>
  </si>
  <si>
    <t xml:space="preserve">the Ministry of Education's capped rates as outlined in the </t>
  </si>
  <si>
    <t>Total Program Expenses</t>
  </si>
  <si>
    <t>Total Occupancy Expenses</t>
  </si>
  <si>
    <t>Total Administration Expenses</t>
  </si>
  <si>
    <t>City of Hamilton Notes</t>
  </si>
  <si>
    <t>This tab is used by City of Hamilton staff to make notes when reviewing the budget submission</t>
  </si>
  <si>
    <t xml:space="preserve">Program Operating Information: 
Provide details below for the Child Care Site identified in the Direct Growth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</si>
</sst>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_-* #,##0_-;\-* #,##0_-;_-* &quot;-&quot;??_-;_-@_-"/>
  </numFmts>
  <fonts count="36"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6"/>
      <color theme="1"/>
      <name val="Arial"/>
      <family val="2"/>
    </font>
    <font>
      <b/>
      <sz val="12"/>
      <color theme="1"/>
      <name val="Arial"/>
      <family val="2"/>
    </font>
    <font>
      <b/>
      <sz val="12"/>
      <color rgb="FF000000"/>
      <name val="Arial"/>
      <family val="2"/>
    </font>
    <font>
      <b/>
      <sz val="11"/>
      <color theme="1"/>
      <name val="Calibri"/>
      <family val="2"/>
      <scheme val="minor"/>
    </font>
    <font>
      <b/>
      <sz val="12"/>
      <name val="Arial"/>
      <family val="2"/>
    </font>
    <font>
      <sz val="11"/>
      <color theme="1"/>
      <name val="Arial"/>
      <family val="2"/>
    </font>
    <font>
      <sz val="12"/>
      <color rgb="FFEEDEAA"/>
      <name val="Arial"/>
      <family val="2"/>
    </font>
    <font>
      <b/>
      <sz val="12"/>
      <color rgb="FFEEDEAA"/>
      <name val="Arial"/>
      <family val="2"/>
    </font>
    <font>
      <sz val="20"/>
      <color rgb="FFEEDEAA"/>
      <name val="Arial"/>
      <family val="2"/>
    </font>
    <font>
      <b/>
      <sz val="20"/>
      <color rgb="FFEEDEAA"/>
      <name val="Arial"/>
      <family val="2"/>
    </font>
    <font>
      <b/>
      <sz val="12"/>
      <color theme="1"/>
      <name val="Calibri"/>
      <family val="2"/>
      <scheme val="minor"/>
    </font>
    <font>
      <b/>
      <sz val="11"/>
      <color theme="1"/>
      <name val="Arial"/>
      <family val="2"/>
    </font>
    <font>
      <b/>
      <sz val="11"/>
      <name val="Arial"/>
      <family val="2"/>
    </font>
    <font>
      <sz val="11"/>
      <name val="Arial"/>
      <family val="2"/>
    </font>
    <font>
      <sz val="10"/>
      <name val="Arial"/>
      <family val="2"/>
    </font>
    <font>
      <sz val="16"/>
      <name val="Arial"/>
      <family val="2"/>
    </font>
    <font>
      <b/>
      <sz val="10"/>
      <name val="Arial"/>
      <family val="2"/>
    </font>
    <font>
      <sz val="10"/>
      <color theme="1"/>
      <name val="Arial"/>
      <family val="2"/>
    </font>
    <font>
      <sz val="12"/>
      <name val="Arial"/>
      <family val="2"/>
    </font>
    <font>
      <i/>
      <sz val="11"/>
      <color theme="1"/>
      <name val="Arial"/>
      <family val="2"/>
    </font>
    <font>
      <b/>
      <sz val="12"/>
      <color theme="4" tint="-0.249977111117893"/>
      <name val="Arial"/>
      <family val="2"/>
    </font>
    <font>
      <b/>
      <sz val="10"/>
      <color theme="4" tint="-0.249977111117893"/>
      <name val="Arial"/>
      <family val="2"/>
    </font>
    <font>
      <sz val="11"/>
      <name val="Calibri"/>
      <family val="2"/>
      <scheme val="minor"/>
    </font>
    <font>
      <b/>
      <sz val="19"/>
      <color theme="1"/>
      <name val="Calibri"/>
      <family val="2"/>
      <scheme val="minor"/>
    </font>
    <font>
      <sz val="19"/>
      <color theme="1"/>
      <name val="Calibri"/>
      <family val="2"/>
      <scheme val="minor"/>
    </font>
    <font>
      <sz val="19"/>
      <color rgb="FFEEDEAA"/>
      <name val="Arial"/>
      <family val="2"/>
    </font>
    <font>
      <u/>
      <sz val="11"/>
      <color theme="10"/>
      <name val="Calibri"/>
      <family val="2"/>
      <scheme val="minor"/>
    </font>
    <font>
      <sz val="11"/>
      <color theme="4" tint="-0.499984740745262"/>
      <name val="Calibri"/>
      <family val="2"/>
      <scheme val="minor"/>
    </font>
    <font>
      <u/>
      <sz val="12"/>
      <color rgb="FF0070C0"/>
      <name val="Arial"/>
      <family val="2"/>
    </font>
    <font>
      <b/>
      <i/>
      <sz val="12"/>
      <color theme="1"/>
      <name val="Arial"/>
      <family val="2"/>
    </font>
    <font>
      <b/>
      <i/>
      <sz val="11"/>
      <color theme="1"/>
      <name val="Arial"/>
      <family val="2"/>
    </font>
    <font>
      <b/>
      <sz val="11"/>
      <color theme="4"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EDEAA"/>
        <bgColor indexed="64"/>
      </patternFill>
    </fill>
    <fill>
      <patternFill patternType="solid">
        <fgColor theme="0" tint="-0.249977111117893"/>
        <bgColor indexed="64"/>
      </patternFill>
    </fill>
    <fill>
      <patternFill patternType="solid">
        <fgColor rgb="FFEFE0A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343">
    <xf numFmtId="0" fontId="0" fillId="0" borderId="0" xfId="0"/>
    <xf numFmtId="0" fontId="0" fillId="0" borderId="0" xfId="0" applyAlignment="1">
      <alignment vertical="center"/>
    </xf>
    <xf numFmtId="0" fontId="2" fillId="0" borderId="0" xfId="0" applyFont="1" applyAlignment="1">
      <alignment vertical="center"/>
    </xf>
    <xf numFmtId="164" fontId="2" fillId="0" borderId="0" xfId="0" applyNumberFormat="1" applyFont="1" applyAlignment="1">
      <alignment vertical="center"/>
    </xf>
    <xf numFmtId="164" fontId="3" fillId="2" borderId="1" xfId="0" applyNumberFormat="1" applyFont="1" applyFill="1" applyBorder="1" applyAlignment="1" applyProtection="1">
      <alignment horizontal="center" vertical="center"/>
      <protection locked="0"/>
    </xf>
    <xf numFmtId="0" fontId="2" fillId="3" borderId="0" xfId="0" applyFont="1" applyFill="1" applyBorder="1" applyAlignment="1">
      <alignment vertical="center"/>
    </xf>
    <xf numFmtId="164" fontId="2" fillId="3" borderId="0" xfId="0" applyNumberFormat="1" applyFont="1" applyFill="1" applyBorder="1" applyAlignment="1">
      <alignment vertical="center"/>
    </xf>
    <xf numFmtId="0" fontId="0" fillId="5" borderId="0" xfId="0" applyFill="1" applyAlignment="1">
      <alignment vertical="center"/>
    </xf>
    <xf numFmtId="0" fontId="2" fillId="5" borderId="0" xfId="0" applyFont="1" applyFill="1" applyAlignment="1">
      <alignment vertical="center"/>
    </xf>
    <xf numFmtId="164" fontId="2" fillId="5" borderId="0" xfId="0" applyNumberFormat="1" applyFont="1" applyFill="1" applyAlignment="1">
      <alignment vertical="center"/>
    </xf>
    <xf numFmtId="44" fontId="21" fillId="0" borderId="2" xfId="5" applyFont="1" applyFill="1" applyBorder="1" applyProtection="1">
      <protection locked="0"/>
    </xf>
    <xf numFmtId="0" fontId="2" fillId="3" borderId="23" xfId="0" applyFont="1" applyFill="1" applyBorder="1" applyAlignment="1">
      <alignment vertical="center"/>
    </xf>
    <xf numFmtId="0" fontId="2" fillId="3" borderId="24" xfId="0" applyFont="1" applyFill="1" applyBorder="1" applyAlignment="1">
      <alignment vertical="center"/>
    </xf>
    <xf numFmtId="164" fontId="2" fillId="3" borderId="24" xfId="0" applyNumberFormat="1"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11" fillId="3" borderId="5" xfId="0" applyFont="1" applyFill="1" applyBorder="1" applyAlignment="1">
      <alignment horizontal="left" vertical="center"/>
    </xf>
    <xf numFmtId="0" fontId="2" fillId="3" borderId="8" xfId="0" applyFont="1" applyFill="1" applyBorder="1" applyAlignment="1" applyProtection="1">
      <alignment vertical="center"/>
    </xf>
    <xf numFmtId="0" fontId="2" fillId="3" borderId="9" xfId="0" applyFont="1" applyFill="1" applyBorder="1" applyAlignment="1" applyProtection="1">
      <alignment vertical="center"/>
    </xf>
    <xf numFmtId="164" fontId="2" fillId="3" borderId="9" xfId="0" applyNumberFormat="1" applyFont="1" applyFill="1" applyBorder="1" applyAlignment="1" applyProtection="1">
      <alignment vertical="center"/>
    </xf>
    <xf numFmtId="0" fontId="0" fillId="5" borderId="0" xfId="0" applyFill="1" applyAlignment="1" applyProtection="1">
      <alignment vertical="center"/>
    </xf>
    <xf numFmtId="0" fontId="0" fillId="0" borderId="0" xfId="0" applyAlignment="1" applyProtection="1">
      <alignment vertical="center"/>
    </xf>
    <xf numFmtId="0" fontId="2" fillId="3" borderId="16" xfId="0" applyFont="1" applyFill="1" applyBorder="1" applyAlignment="1" applyProtection="1">
      <alignment vertical="center"/>
    </xf>
    <xf numFmtId="0" fontId="2" fillId="3" borderId="0" xfId="0" applyFont="1" applyFill="1" applyBorder="1" applyAlignment="1" applyProtection="1">
      <alignment vertical="center"/>
    </xf>
    <xf numFmtId="164" fontId="2" fillId="3" borderId="0" xfId="0" applyNumberFormat="1" applyFont="1" applyFill="1" applyBorder="1" applyAlignment="1" applyProtection="1">
      <alignment vertical="center"/>
    </xf>
    <xf numFmtId="0" fontId="11" fillId="3" borderId="9" xfId="0" applyFont="1" applyFill="1" applyBorder="1" applyAlignment="1" applyProtection="1">
      <alignment vertical="center"/>
    </xf>
    <xf numFmtId="164" fontId="11" fillId="3" borderId="9" xfId="0" applyNumberFormat="1" applyFont="1" applyFill="1" applyBorder="1" applyAlignment="1" applyProtection="1">
      <alignment vertical="center"/>
    </xf>
    <xf numFmtId="0" fontId="7" fillId="5" borderId="0" xfId="0" applyFont="1" applyFill="1" applyAlignment="1" applyProtection="1">
      <alignment vertical="center"/>
    </xf>
    <xf numFmtId="0" fontId="7" fillId="0" borderId="0" xfId="0" applyFont="1" applyAlignment="1" applyProtection="1">
      <alignment vertical="center"/>
    </xf>
    <xf numFmtId="43" fontId="3" fillId="4" borderId="1" xfId="0" applyNumberFormat="1" applyFont="1" applyFill="1" applyBorder="1" applyAlignment="1" applyProtection="1">
      <alignment horizontal="center" vertical="center"/>
    </xf>
    <xf numFmtId="164" fontId="3" fillId="4" borderId="1" xfId="0" applyNumberFormat="1" applyFont="1" applyFill="1" applyBorder="1" applyAlignment="1" applyProtection="1">
      <alignment horizontal="center" vertical="center"/>
    </xf>
    <xf numFmtId="43" fontId="11" fillId="3" borderId="4" xfId="2" applyFont="1" applyFill="1" applyBorder="1" applyAlignment="1" applyProtection="1">
      <alignment horizontal="center" vertical="center"/>
    </xf>
    <xf numFmtId="164" fontId="11" fillId="3" borderId="18" xfId="1" applyNumberFormat="1" applyFont="1" applyFill="1" applyBorder="1" applyAlignment="1" applyProtection="1">
      <alignment horizontal="center" vertical="center"/>
    </xf>
    <xf numFmtId="0" fontId="0" fillId="2" borderId="0" xfId="0" applyFill="1" applyAlignment="1" applyProtection="1">
      <alignment vertical="center"/>
    </xf>
    <xf numFmtId="0" fontId="0" fillId="5" borderId="0" xfId="0" applyFill="1" applyBorder="1" applyAlignment="1" applyProtection="1">
      <alignment vertical="center"/>
    </xf>
    <xf numFmtId="0" fontId="10" fillId="3" borderId="9" xfId="0" applyFont="1" applyFill="1" applyBorder="1" applyAlignment="1" applyProtection="1">
      <alignment vertical="center"/>
    </xf>
    <xf numFmtId="0" fontId="5" fillId="3" borderId="4" xfId="0" applyFont="1" applyFill="1" applyBorder="1" applyAlignment="1" applyProtection="1">
      <alignment horizontal="center" vertical="center"/>
    </xf>
    <xf numFmtId="0" fontId="0" fillId="5" borderId="0" xfId="0" applyFill="1" applyProtection="1"/>
    <xf numFmtId="164" fontId="2" fillId="5" borderId="0" xfId="0" applyNumberFormat="1" applyFont="1" applyFill="1" applyBorder="1" applyAlignment="1" applyProtection="1">
      <alignment vertical="center"/>
    </xf>
    <xf numFmtId="0" fontId="2" fillId="5" borderId="0" xfId="0" applyFont="1" applyFill="1" applyAlignment="1" applyProtection="1">
      <alignment vertical="center"/>
    </xf>
    <xf numFmtId="164" fontId="2" fillId="5" borderId="0" xfId="0" applyNumberFormat="1" applyFont="1" applyFill="1" applyAlignment="1" applyProtection="1">
      <alignment vertical="center"/>
    </xf>
    <xf numFmtId="0" fontId="2" fillId="0" borderId="0" xfId="0" applyFont="1" applyAlignment="1" applyProtection="1">
      <alignment vertical="center"/>
    </xf>
    <xf numFmtId="164" fontId="2" fillId="0" borderId="0" xfId="0" applyNumberFormat="1" applyFont="1" applyAlignment="1" applyProtection="1">
      <alignment vertical="center"/>
    </xf>
    <xf numFmtId="0" fontId="0" fillId="3" borderId="0" xfId="0" applyFill="1" applyBorder="1" applyAlignment="1" applyProtection="1">
      <alignment vertical="center"/>
    </xf>
    <xf numFmtId="0" fontId="18" fillId="5" borderId="0" xfId="3" applyFill="1" applyProtection="1"/>
    <xf numFmtId="0" fontId="11" fillId="3" borderId="1" xfId="3" applyFont="1" applyFill="1" applyBorder="1" applyAlignment="1" applyProtection="1">
      <alignment vertical="center" wrapText="1"/>
    </xf>
    <xf numFmtId="0" fontId="11" fillId="3" borderId="26" xfId="3" applyFont="1" applyFill="1" applyBorder="1" applyAlignment="1" applyProtection="1">
      <alignment horizontal="left"/>
    </xf>
    <xf numFmtId="0" fontId="18" fillId="0" borderId="0" xfId="3" applyProtection="1"/>
    <xf numFmtId="43" fontId="18" fillId="4" borderId="1" xfId="3" applyNumberFormat="1" applyFill="1" applyBorder="1" applyProtection="1"/>
    <xf numFmtId="44" fontId="18" fillId="4" borderId="1" xfId="5" applyFont="1" applyFill="1" applyBorder="1" applyProtection="1"/>
    <xf numFmtId="0" fontId="18" fillId="5" borderId="0" xfId="3" applyFont="1" applyFill="1" applyProtection="1"/>
    <xf numFmtId="0" fontId="3" fillId="4" borderId="1" xfId="0" applyFont="1" applyFill="1" applyBorder="1" applyAlignment="1" applyProtection="1">
      <alignment horizontal="center" vertical="center"/>
      <protection locked="0"/>
    </xf>
    <xf numFmtId="164" fontId="11" fillId="3" borderId="3" xfId="0" applyNumberFormat="1" applyFont="1" applyFill="1" applyBorder="1" applyAlignment="1" applyProtection="1">
      <alignment horizontal="center" vertical="center" wrapText="1"/>
    </xf>
    <xf numFmtId="0" fontId="0" fillId="5" borderId="0" xfId="0" applyFill="1" applyAlignment="1" applyProtection="1">
      <alignment vertical="center" wrapText="1"/>
    </xf>
    <xf numFmtId="0" fontId="0" fillId="0" borderId="0" xfId="0" applyAlignment="1" applyProtection="1">
      <alignment vertical="center" wrapText="1"/>
    </xf>
    <xf numFmtId="0" fontId="2" fillId="5" borderId="26" xfId="0" applyFont="1" applyFill="1" applyBorder="1" applyAlignment="1">
      <alignment vertical="center"/>
    </xf>
    <xf numFmtId="0" fontId="2" fillId="5" borderId="0" xfId="0" applyFont="1" applyFill="1" applyBorder="1" applyAlignment="1">
      <alignment vertical="center"/>
    </xf>
    <xf numFmtId="164" fontId="2" fillId="5" borderId="0" xfId="0" applyNumberFormat="1" applyFont="1" applyFill="1" applyBorder="1" applyAlignment="1">
      <alignment vertical="center"/>
    </xf>
    <xf numFmtId="0" fontId="2" fillId="5" borderId="27" xfId="0" applyFont="1" applyFill="1" applyBorder="1" applyAlignment="1">
      <alignment vertical="center"/>
    </xf>
    <xf numFmtId="0" fontId="0" fillId="5" borderId="0" xfId="0" applyFill="1"/>
    <xf numFmtId="0" fontId="0" fillId="5" borderId="0" xfId="0" applyFill="1" applyBorder="1"/>
    <xf numFmtId="0" fontId="0" fillId="5" borderId="1" xfId="0" applyFill="1" applyBorder="1" applyAlignment="1" applyProtection="1">
      <alignment vertical="center"/>
    </xf>
    <xf numFmtId="0" fontId="24" fillId="6" borderId="1" xfId="0" applyFont="1" applyFill="1" applyBorder="1" applyAlignment="1" applyProtection="1">
      <alignment horizontal="center"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164" fontId="2" fillId="3" borderId="33" xfId="0" applyNumberFormat="1" applyFont="1" applyFill="1" applyBorder="1" applyAlignment="1" applyProtection="1">
      <alignment vertical="center"/>
    </xf>
    <xf numFmtId="0" fontId="25" fillId="6" borderId="1" xfId="0" applyFont="1" applyFill="1" applyBorder="1" applyAlignment="1" applyProtection="1">
      <alignment horizontal="center" vertical="center" wrapText="1"/>
    </xf>
    <xf numFmtId="164" fontId="0" fillId="5" borderId="1" xfId="0" applyNumberFormat="1" applyFill="1" applyBorder="1" applyAlignment="1" applyProtection="1">
      <alignment vertical="center"/>
    </xf>
    <xf numFmtId="164" fontId="0" fillId="5" borderId="1" xfId="1" applyFont="1" applyFill="1" applyBorder="1" applyAlignment="1" applyProtection="1">
      <alignment vertical="center"/>
    </xf>
    <xf numFmtId="44" fontId="0" fillId="5" borderId="1" xfId="0" applyNumberFormat="1" applyFill="1" applyBorder="1" applyAlignment="1" applyProtection="1">
      <alignment vertical="center"/>
    </xf>
    <xf numFmtId="164" fontId="0" fillId="5" borderId="1" xfId="0" applyNumberFormat="1" applyFill="1" applyBorder="1" applyAlignment="1" applyProtection="1">
      <alignment horizontal="left" vertical="center"/>
    </xf>
    <xf numFmtId="164" fontId="3" fillId="5" borderId="1" xfId="1" applyFont="1" applyFill="1" applyBorder="1" applyAlignment="1" applyProtection="1">
      <alignment horizontal="left" vertical="center"/>
    </xf>
    <xf numFmtId="0" fontId="7" fillId="4" borderId="1" xfId="0" applyFont="1" applyFill="1" applyBorder="1" applyAlignment="1" applyProtection="1">
      <alignment vertical="center"/>
    </xf>
    <xf numFmtId="164" fontId="7" fillId="4" borderId="1" xfId="0" applyNumberFormat="1" applyFont="1" applyFill="1" applyBorder="1" applyAlignment="1" applyProtection="1">
      <alignment vertical="center"/>
    </xf>
    <xf numFmtId="44" fontId="26" fillId="5" borderId="1" xfId="0" applyNumberFormat="1" applyFont="1" applyFill="1" applyBorder="1" applyAlignment="1" applyProtection="1">
      <alignment vertical="center"/>
    </xf>
    <xf numFmtId="0" fontId="3" fillId="4" borderId="0" xfId="0" applyFont="1" applyFill="1" applyBorder="1" applyAlignment="1" applyProtection="1">
      <alignment vertical="center"/>
    </xf>
    <xf numFmtId="164" fontId="3" fillId="4" borderId="0" xfId="0" applyNumberFormat="1" applyFont="1" applyFill="1" applyBorder="1" applyAlignment="1" applyProtection="1">
      <alignment vertical="center"/>
    </xf>
    <xf numFmtId="0" fontId="6"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164" fontId="5" fillId="4" borderId="0" xfId="1" applyNumberFormat="1" applyFont="1" applyFill="1" applyBorder="1" applyAlignment="1" applyProtection="1">
      <alignment horizontal="center" vertical="center"/>
    </xf>
    <xf numFmtId="0" fontId="0" fillId="4" borderId="0" xfId="0" applyFill="1" applyBorder="1" applyProtection="1"/>
    <xf numFmtId="0" fontId="3" fillId="5" borderId="0" xfId="0" applyFont="1" applyFill="1" applyBorder="1" applyAlignment="1" applyProtection="1">
      <alignment vertical="center"/>
    </xf>
    <xf numFmtId="164" fontId="3" fillId="5" borderId="0" xfId="0" applyNumberFormat="1" applyFont="1" applyFill="1" applyBorder="1" applyAlignment="1" applyProtection="1">
      <alignment vertical="center"/>
    </xf>
    <xf numFmtId="0" fontId="18" fillId="5" borderId="26" xfId="3" applyFill="1" applyBorder="1" applyProtection="1"/>
    <xf numFmtId="0" fontId="18" fillId="5" borderId="0" xfId="3" applyFill="1" applyBorder="1" applyProtection="1"/>
    <xf numFmtId="0" fontId="18" fillId="5" borderId="27" xfId="3" applyFill="1" applyBorder="1" applyProtection="1"/>
    <xf numFmtId="0" fontId="8" fillId="5" borderId="0" xfId="3" applyFont="1" applyFill="1" applyBorder="1" applyProtection="1"/>
    <xf numFmtId="0" fontId="18" fillId="5" borderId="22" xfId="3" applyFill="1" applyBorder="1" applyProtection="1"/>
    <xf numFmtId="0" fontId="18" fillId="5" borderId="28" xfId="3" applyFill="1" applyBorder="1" applyProtection="1"/>
    <xf numFmtId="44" fontId="0" fillId="5" borderId="0" xfId="5" applyFont="1" applyFill="1" applyBorder="1" applyProtection="1"/>
    <xf numFmtId="0" fontId="18" fillId="5" borderId="1" xfId="3" applyFill="1" applyBorder="1" applyProtection="1">
      <protection locked="0"/>
    </xf>
    <xf numFmtId="43" fontId="0" fillId="5" borderId="1" xfId="4" applyFont="1" applyFill="1" applyBorder="1" applyProtection="1">
      <protection locked="0"/>
    </xf>
    <xf numFmtId="43" fontId="0" fillId="5" borderId="29" xfId="4" applyFont="1" applyFill="1" applyBorder="1" applyProtection="1">
      <protection locked="0"/>
    </xf>
    <xf numFmtId="44" fontId="0" fillId="5" borderId="29" xfId="5" applyFont="1" applyFill="1" applyBorder="1" applyProtection="1">
      <protection locked="0"/>
    </xf>
    <xf numFmtId="0" fontId="18" fillId="4" borderId="1" xfId="3" applyFill="1" applyBorder="1" applyProtection="1"/>
    <xf numFmtId="0" fontId="16" fillId="7" borderId="1" xfId="3" applyFont="1" applyFill="1" applyBorder="1" applyAlignment="1" applyProtection="1">
      <alignment horizontal="center" vertical="center" wrapText="1"/>
    </xf>
    <xf numFmtId="0" fontId="16" fillId="7" borderId="1" xfId="3" applyFont="1" applyFill="1" applyBorder="1" applyAlignment="1" applyProtection="1">
      <alignment horizontal="center" vertical="center"/>
    </xf>
    <xf numFmtId="43" fontId="0" fillId="5" borderId="30" xfId="4" applyFont="1" applyFill="1" applyBorder="1" applyProtection="1">
      <protection locked="0"/>
    </xf>
    <xf numFmtId="44" fontId="0" fillId="5" borderId="30" xfId="5" applyFont="1" applyFill="1" applyBorder="1" applyProtection="1">
      <protection locked="0"/>
    </xf>
    <xf numFmtId="0" fontId="16" fillId="4" borderId="1" xfId="3" applyFont="1" applyFill="1" applyBorder="1" applyProtection="1"/>
    <xf numFmtId="0" fontId="1" fillId="5" borderId="0" xfId="0" applyFont="1" applyFill="1" applyBorder="1" applyProtection="1"/>
    <xf numFmtId="0" fontId="1" fillId="5" borderId="27" xfId="0" applyFont="1" applyFill="1" applyBorder="1" applyProtection="1"/>
    <xf numFmtId="0" fontId="17" fillId="5" borderId="0" xfId="3" applyFont="1" applyFill="1" applyProtection="1"/>
    <xf numFmtId="0" fontId="17" fillId="0" borderId="1" xfId="3" applyFont="1" applyBorder="1" applyProtection="1">
      <protection locked="0"/>
    </xf>
    <xf numFmtId="43" fontId="17" fillId="0" borderId="1" xfId="4" applyFont="1" applyBorder="1" applyProtection="1">
      <protection locked="0"/>
    </xf>
    <xf numFmtId="44" fontId="17" fillId="0" borderId="1" xfId="5" applyFont="1" applyBorder="1" applyProtection="1">
      <protection locked="0"/>
    </xf>
    <xf numFmtId="43" fontId="9" fillId="0" borderId="1" xfId="4" applyFont="1" applyBorder="1" applyProtection="1">
      <protection locked="0"/>
    </xf>
    <xf numFmtId="44" fontId="9" fillId="0" borderId="1" xfId="5" applyFont="1" applyBorder="1" applyProtection="1">
      <protection locked="0"/>
    </xf>
    <xf numFmtId="0" fontId="17" fillId="5" borderId="0" xfId="3" applyFont="1" applyFill="1" applyBorder="1" applyProtection="1"/>
    <xf numFmtId="0" fontId="17" fillId="5" borderId="27" xfId="3" applyFont="1" applyFill="1" applyBorder="1" applyProtection="1"/>
    <xf numFmtId="0" fontId="17" fillId="0" borderId="0" xfId="3" applyFont="1" applyProtection="1"/>
    <xf numFmtId="0" fontId="17" fillId="5" borderId="1" xfId="3" applyFont="1" applyFill="1" applyBorder="1" applyProtection="1">
      <protection locked="0"/>
    </xf>
    <xf numFmtId="43" fontId="1" fillId="5" borderId="1" xfId="4" applyFont="1" applyFill="1" applyBorder="1" applyProtection="1">
      <protection locked="0"/>
    </xf>
    <xf numFmtId="43" fontId="1" fillId="5" borderId="29" xfId="4" applyFont="1" applyFill="1" applyBorder="1" applyProtection="1">
      <protection locked="0"/>
    </xf>
    <xf numFmtId="44" fontId="1" fillId="5" borderId="29" xfId="5" applyFont="1" applyFill="1" applyBorder="1" applyProtection="1">
      <protection locked="0"/>
    </xf>
    <xf numFmtId="44" fontId="9" fillId="0" borderId="2" xfId="5" applyFont="1" applyBorder="1" applyProtection="1">
      <protection locked="0"/>
    </xf>
    <xf numFmtId="43" fontId="1" fillId="5" borderId="30" xfId="4" applyFont="1" applyFill="1" applyBorder="1" applyProtection="1">
      <protection locked="0"/>
    </xf>
    <xf numFmtId="44" fontId="1" fillId="5" borderId="30" xfId="5" applyFont="1" applyFill="1" applyBorder="1" applyProtection="1">
      <protection locked="0"/>
    </xf>
    <xf numFmtId="0" fontId="17" fillId="5" borderId="26" xfId="3" applyFont="1" applyFill="1" applyBorder="1" applyProtection="1"/>
    <xf numFmtId="0" fontId="27" fillId="3" borderId="0" xfId="0" applyFont="1" applyFill="1" applyBorder="1" applyAlignment="1" applyProtection="1">
      <alignment horizontal="left" vertical="center" indent="16"/>
    </xf>
    <xf numFmtId="0" fontId="28" fillId="3" borderId="0" xfId="0" applyFont="1" applyFill="1" applyBorder="1" applyAlignment="1" applyProtection="1">
      <alignment horizontal="left" vertical="center" indent="16"/>
    </xf>
    <xf numFmtId="164" fontId="28" fillId="3" borderId="0" xfId="0" applyNumberFormat="1" applyFont="1" applyFill="1" applyBorder="1" applyAlignment="1" applyProtection="1">
      <alignment horizontal="left" vertical="center" indent="16"/>
    </xf>
    <xf numFmtId="164" fontId="27" fillId="3" borderId="0" xfId="0" applyNumberFormat="1" applyFont="1" applyFill="1" applyBorder="1" applyAlignment="1" applyProtection="1">
      <alignment horizontal="left" vertical="center" indent="16"/>
    </xf>
    <xf numFmtId="164" fontId="2" fillId="5" borderId="1" xfId="0" applyNumberFormat="1" applyFont="1" applyFill="1" applyBorder="1" applyAlignment="1" applyProtection="1">
      <alignment vertical="center"/>
    </xf>
    <xf numFmtId="0" fontId="0" fillId="3" borderId="20" xfId="0" applyFill="1" applyBorder="1"/>
    <xf numFmtId="0" fontId="0" fillId="3" borderId="12" xfId="0" applyFill="1" applyBorder="1"/>
    <xf numFmtId="43" fontId="22" fillId="0" borderId="1" xfId="4" applyFont="1" applyBorder="1" applyProtection="1">
      <protection locked="0"/>
    </xf>
    <xf numFmtId="44" fontId="8" fillId="4" borderId="1" xfId="5" applyFont="1" applyFill="1" applyBorder="1"/>
    <xf numFmtId="0" fontId="0" fillId="0" borderId="1" xfId="0" applyBorder="1" applyProtection="1">
      <protection locked="0"/>
    </xf>
    <xf numFmtId="0" fontId="11" fillId="3" borderId="19" xfId="0" applyFont="1" applyFill="1" applyBorder="1"/>
    <xf numFmtId="0" fontId="8" fillId="4" borderId="19" xfId="0" applyFont="1" applyFill="1" applyBorder="1" applyAlignment="1"/>
    <xf numFmtId="0" fontId="8" fillId="4" borderId="12" xfId="0" applyFont="1" applyFill="1" applyBorder="1" applyAlignment="1"/>
    <xf numFmtId="0" fontId="2" fillId="3" borderId="0" xfId="0" applyFont="1" applyFill="1" applyBorder="1" applyAlignment="1">
      <alignment horizontal="left" vertical="center" indent="1"/>
    </xf>
    <xf numFmtId="164" fontId="2" fillId="3" borderId="0" xfId="0" applyNumberFormat="1" applyFont="1" applyFill="1" applyBorder="1" applyAlignment="1">
      <alignment horizontal="left" vertical="center" indent="1"/>
    </xf>
    <xf numFmtId="0" fontId="2" fillId="3" borderId="27" xfId="0" applyFont="1" applyFill="1" applyBorder="1" applyAlignment="1">
      <alignment horizontal="left" vertical="center" indent="1"/>
    </xf>
    <xf numFmtId="0" fontId="14" fillId="3" borderId="0" xfId="0" applyFont="1" applyFill="1" applyBorder="1" applyAlignment="1">
      <alignment horizontal="left" vertical="center" indent="1"/>
    </xf>
    <xf numFmtId="164" fontId="14" fillId="3" borderId="0" xfId="0" applyNumberFormat="1" applyFont="1" applyFill="1" applyBorder="1" applyAlignment="1">
      <alignment horizontal="left" vertical="center" indent="1"/>
    </xf>
    <xf numFmtId="0" fontId="0" fillId="5" borderId="26" xfId="0" applyFill="1" applyBorder="1"/>
    <xf numFmtId="0" fontId="0" fillId="5" borderId="27" xfId="0" applyFill="1" applyBorder="1"/>
    <xf numFmtId="0" fontId="22" fillId="4" borderId="1" xfId="0" applyFont="1" applyFill="1" applyBorder="1"/>
    <xf numFmtId="0" fontId="18" fillId="5" borderId="0" xfId="0" applyFont="1" applyFill="1" applyBorder="1" applyAlignment="1">
      <alignment horizontal="right"/>
    </xf>
    <xf numFmtId="0" fontId="4" fillId="5" borderId="26" xfId="0" applyFont="1" applyFill="1" applyBorder="1" applyAlignment="1">
      <alignment horizontal="centerContinuous" vertical="center"/>
    </xf>
    <xf numFmtId="0" fontId="4" fillId="5" borderId="0" xfId="0" applyFont="1" applyFill="1" applyBorder="1" applyAlignment="1">
      <alignment horizontal="centerContinuous" vertical="center"/>
    </xf>
    <xf numFmtId="0" fontId="3" fillId="5" borderId="0" xfId="0" applyFont="1" applyFill="1" applyBorder="1" applyAlignment="1">
      <alignment horizontal="centerContinuous" vertical="center"/>
    </xf>
    <xf numFmtId="164" fontId="5" fillId="5" borderId="0" xfId="0" applyNumberFormat="1" applyFont="1" applyFill="1" applyBorder="1" applyAlignment="1">
      <alignment horizontal="centerContinuous" vertical="center"/>
    </xf>
    <xf numFmtId="0" fontId="5" fillId="5" borderId="27" xfId="0" applyFont="1" applyFill="1" applyBorder="1" applyAlignment="1">
      <alignment horizontal="centerContinuous" vertical="center"/>
    </xf>
    <xf numFmtId="9" fontId="1" fillId="5" borderId="1" xfId="6" applyFont="1" applyFill="1" applyBorder="1" applyAlignment="1" applyProtection="1">
      <alignment vertical="center"/>
    </xf>
    <xf numFmtId="0" fontId="0" fillId="3" borderId="9" xfId="0" applyFill="1" applyBorder="1" applyAlignment="1" applyProtection="1">
      <alignment vertical="center"/>
    </xf>
    <xf numFmtId="0" fontId="0" fillId="3" borderId="10" xfId="0" applyFill="1" applyBorder="1" applyAlignment="1" applyProtection="1">
      <alignment vertical="center"/>
    </xf>
    <xf numFmtId="0" fontId="29" fillId="3" borderId="16" xfId="0" applyFont="1" applyFill="1" applyBorder="1" applyAlignment="1" applyProtection="1">
      <alignment horizontal="left" vertical="center" indent="16"/>
    </xf>
    <xf numFmtId="0" fontId="28" fillId="3" borderId="17" xfId="0" applyFont="1" applyFill="1" applyBorder="1" applyAlignment="1" applyProtection="1">
      <alignment horizontal="left" vertical="center" indent="3"/>
    </xf>
    <xf numFmtId="0" fontId="0" fillId="3" borderId="17" xfId="0" applyFill="1" applyBorder="1" applyAlignment="1" applyProtection="1">
      <alignment vertical="center"/>
    </xf>
    <xf numFmtId="0" fontId="0" fillId="3" borderId="33" xfId="0" applyFill="1" applyBorder="1" applyAlignment="1" applyProtection="1">
      <alignment vertical="center"/>
    </xf>
    <xf numFmtId="0" fontId="0" fillId="3" borderId="31" xfId="0" applyFill="1" applyBorder="1" applyAlignment="1" applyProtection="1">
      <alignment vertical="center"/>
    </xf>
    <xf numFmtId="43" fontId="22" fillId="0" borderId="12" xfId="4" applyFont="1" applyBorder="1" applyProtection="1">
      <protection locked="0"/>
    </xf>
    <xf numFmtId="0" fontId="0" fillId="0" borderId="12" xfId="0" applyBorder="1" applyProtection="1">
      <protection locked="0"/>
    </xf>
    <xf numFmtId="0" fontId="31" fillId="5" borderId="0" xfId="0" applyFont="1" applyFill="1" applyAlignment="1" applyProtection="1">
      <alignment vertical="center"/>
    </xf>
    <xf numFmtId="0" fontId="0" fillId="5" borderId="1" xfId="0" applyFill="1" applyBorder="1" applyAlignment="1" applyProtection="1">
      <alignment horizontal="right" vertical="center"/>
    </xf>
    <xf numFmtId="0" fontId="0" fillId="5" borderId="30" xfId="0" applyFill="1" applyBorder="1" applyAlignment="1" applyProtection="1">
      <alignment horizontal="right" vertical="center"/>
    </xf>
    <xf numFmtId="164" fontId="0" fillId="5" borderId="30" xfId="1" applyFont="1" applyFill="1" applyBorder="1" applyAlignment="1" applyProtection="1">
      <alignment vertical="center"/>
    </xf>
    <xf numFmtId="0" fontId="24" fillId="6" borderId="19" xfId="0" applyFont="1" applyFill="1" applyBorder="1" applyAlignment="1" applyProtection="1">
      <alignment horizontal="left" vertical="center" indent="7"/>
    </xf>
    <xf numFmtId="0" fontId="24" fillId="6" borderId="12" xfId="0" applyFont="1" applyFill="1" applyBorder="1" applyAlignment="1" applyProtection="1">
      <alignment horizontal="left" vertical="center" indent="7"/>
    </xf>
    <xf numFmtId="165" fontId="16" fillId="4" borderId="1" xfId="4" applyNumberFormat="1" applyFont="1" applyFill="1" applyBorder="1" applyProtection="1"/>
    <xf numFmtId="43" fontId="16" fillId="4" borderId="1" xfId="4" applyFont="1" applyFill="1" applyBorder="1" applyProtection="1"/>
    <xf numFmtId="44" fontId="16" fillId="4" borderId="1" xfId="5" applyFont="1" applyFill="1" applyBorder="1" applyProtection="1"/>
    <xf numFmtId="43" fontId="17" fillId="4" borderId="1" xfId="4" applyFont="1" applyFill="1" applyBorder="1" applyProtection="1"/>
    <xf numFmtId="43" fontId="17" fillId="4" borderId="19" xfId="4" applyFont="1" applyFill="1" applyBorder="1" applyProtection="1"/>
    <xf numFmtId="165" fontId="17" fillId="4" borderId="1" xfId="4" applyNumberFormat="1" applyFont="1" applyFill="1" applyBorder="1" applyProtection="1"/>
    <xf numFmtId="44" fontId="17" fillId="4" borderId="1" xfId="5" applyFont="1" applyFill="1" applyBorder="1" applyProtection="1"/>
    <xf numFmtId="43" fontId="17" fillId="5" borderId="1" xfId="4" applyFont="1" applyFill="1" applyBorder="1" applyProtection="1"/>
    <xf numFmtId="43" fontId="20" fillId="4" borderId="1" xfId="4" applyFont="1" applyFill="1" applyBorder="1" applyProtection="1"/>
    <xf numFmtId="43" fontId="18" fillId="4" borderId="1" xfId="4" applyFont="1" applyFill="1" applyBorder="1" applyProtection="1"/>
    <xf numFmtId="44" fontId="20" fillId="4" borderId="1" xfId="5" applyFont="1" applyFill="1" applyBorder="1" applyProtection="1"/>
    <xf numFmtId="43" fontId="18" fillId="4" borderId="19" xfId="4" applyFont="1" applyFill="1" applyBorder="1" applyProtection="1"/>
    <xf numFmtId="9" fontId="17" fillId="4" borderId="12" xfId="6" applyFont="1" applyFill="1" applyBorder="1" applyProtection="1"/>
    <xf numFmtId="9" fontId="18" fillId="4" borderId="12" xfId="6" applyFont="1" applyFill="1" applyBorder="1" applyProtection="1"/>
    <xf numFmtId="0" fontId="17" fillId="5" borderId="1" xfId="3" applyFont="1" applyFill="1" applyBorder="1" applyProtection="1"/>
    <xf numFmtId="1" fontId="17" fillId="5" borderId="1" xfId="3" applyNumberFormat="1" applyFont="1" applyFill="1" applyBorder="1" applyProtection="1"/>
    <xf numFmtId="0" fontId="0" fillId="5" borderId="0" xfId="0" applyFill="1" applyBorder="1" applyAlignment="1" applyProtection="1">
      <alignment horizontal="right" vertical="center"/>
    </xf>
    <xf numFmtId="164" fontId="0" fillId="5" borderId="0" xfId="1" applyFont="1" applyFill="1" applyBorder="1" applyAlignment="1" applyProtection="1">
      <alignment vertical="center"/>
    </xf>
    <xf numFmtId="0" fontId="22" fillId="4" borderId="19" xfId="0" applyFont="1" applyFill="1" applyBorder="1"/>
    <xf numFmtId="0" fontId="25" fillId="6" borderId="1" xfId="0" applyFont="1" applyFill="1" applyBorder="1" applyAlignment="1" applyProtection="1">
      <alignment horizontal="left" vertical="center"/>
    </xf>
    <xf numFmtId="0" fontId="25" fillId="8" borderId="1" xfId="0" applyFont="1" applyFill="1" applyBorder="1" applyAlignment="1" applyProtection="1">
      <alignment horizontal="left" vertical="center"/>
    </xf>
    <xf numFmtId="1" fontId="35" fillId="8" borderId="1" xfId="3" applyNumberFormat="1" applyFont="1" applyFill="1" applyBorder="1" applyProtection="1"/>
    <xf numFmtId="0" fontId="3" fillId="0" borderId="1" xfId="0" applyFont="1" applyBorder="1" applyAlignment="1" applyProtection="1">
      <alignment horizontal="left" vertical="center"/>
      <protection locked="0"/>
    </xf>
    <xf numFmtId="164" fontId="3" fillId="0" borderId="1" xfId="1" applyFont="1" applyBorder="1" applyAlignment="1" applyProtection="1">
      <alignment horizontal="left" vertical="center"/>
      <protection locked="0"/>
    </xf>
    <xf numFmtId="0" fontId="0" fillId="5" borderId="0" xfId="0" applyFont="1" applyFill="1" applyAlignment="1" applyProtection="1">
      <alignment vertical="top"/>
    </xf>
    <xf numFmtId="43" fontId="3" fillId="4" borderId="1" xfId="2" applyFont="1" applyFill="1" applyBorder="1" applyAlignment="1" applyProtection="1">
      <alignment horizontal="center" vertical="center"/>
      <protection locked="0"/>
    </xf>
    <xf numFmtId="0" fontId="2" fillId="3" borderId="23" xfId="0" applyFont="1" applyFill="1" applyBorder="1" applyAlignment="1" applyProtection="1">
      <alignment vertical="center"/>
    </xf>
    <xf numFmtId="0" fontId="2" fillId="3" borderId="24" xfId="0" applyFont="1" applyFill="1" applyBorder="1" applyAlignment="1" applyProtection="1">
      <alignment vertical="center"/>
    </xf>
    <xf numFmtId="164" fontId="2" fillId="3" borderId="24" xfId="0" applyNumberFormat="1" applyFont="1" applyFill="1" applyBorder="1" applyAlignment="1" applyProtection="1">
      <alignment vertical="center"/>
    </xf>
    <xf numFmtId="0" fontId="2" fillId="3" borderId="25" xfId="0" applyFont="1" applyFill="1" applyBorder="1" applyAlignment="1" applyProtection="1">
      <alignment vertical="center"/>
    </xf>
    <xf numFmtId="0" fontId="2" fillId="3" borderId="34"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3" fillId="5" borderId="26" xfId="0" applyFont="1" applyFill="1" applyBorder="1" applyAlignment="1" applyProtection="1">
      <alignment vertical="center"/>
    </xf>
    <xf numFmtId="0" fontId="3" fillId="5" borderId="27" xfId="0" applyFont="1" applyFill="1" applyBorder="1" applyAlignment="1" applyProtection="1">
      <alignment vertical="center"/>
    </xf>
    <xf numFmtId="0" fontId="11" fillId="3" borderId="39" xfId="0" applyFont="1" applyFill="1" applyBorder="1" applyAlignment="1" applyProtection="1">
      <alignment vertical="center"/>
    </xf>
    <xf numFmtId="0" fontId="3" fillId="4" borderId="26" xfId="0" applyFont="1" applyFill="1" applyBorder="1" applyAlignment="1" applyProtection="1">
      <alignment vertical="center"/>
    </xf>
    <xf numFmtId="0" fontId="3" fillId="4" borderId="27" xfId="0" applyFont="1" applyFill="1" applyBorder="1" applyAlignment="1" applyProtection="1">
      <alignment vertical="center"/>
    </xf>
    <xf numFmtId="0" fontId="6" fillId="4" borderId="26" xfId="0" applyFont="1" applyFill="1" applyBorder="1" applyAlignment="1" applyProtection="1">
      <alignment horizontal="right" vertical="center"/>
    </xf>
    <xf numFmtId="0" fontId="5" fillId="4" borderId="27" xfId="0" applyFont="1" applyFill="1" applyBorder="1" applyAlignment="1" applyProtection="1">
      <alignment vertical="center"/>
    </xf>
    <xf numFmtId="0" fontId="0" fillId="4" borderId="26" xfId="0" applyFill="1" applyBorder="1" applyProtection="1"/>
    <xf numFmtId="0" fontId="11" fillId="3" borderId="1" xfId="0" applyFont="1" applyFill="1" applyBorder="1" applyAlignment="1" applyProtection="1">
      <alignment horizontal="left" vertical="center"/>
    </xf>
    <xf numFmtId="0" fontId="11" fillId="3" borderId="1" xfId="0" applyFont="1" applyFill="1" applyBorder="1" applyAlignment="1" applyProtection="1">
      <alignment vertical="center" wrapText="1"/>
    </xf>
    <xf numFmtId="0" fontId="11" fillId="3" borderId="1" xfId="0" applyFont="1" applyFill="1" applyBorder="1" applyAlignment="1" applyProtection="1">
      <alignment horizontal="center" vertical="center" wrapText="1"/>
    </xf>
    <xf numFmtId="164" fontId="11" fillId="3" borderId="1"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left" vertical="center"/>
    </xf>
    <xf numFmtId="0" fontId="3" fillId="0" borderId="1" xfId="0" applyFont="1" applyBorder="1" applyAlignment="1" applyProtection="1">
      <alignment vertical="center" wrapText="1"/>
      <protection locked="0"/>
    </xf>
    <xf numFmtId="164" fontId="3" fillId="0" borderId="1" xfId="1" applyFont="1" applyBorder="1" applyAlignment="1" applyProtection="1">
      <alignment vertical="center" wrapText="1"/>
      <protection locked="0"/>
    </xf>
    <xf numFmtId="0" fontId="11" fillId="3" borderId="1" xfId="0" applyFont="1" applyFill="1" applyBorder="1" applyAlignment="1" applyProtection="1">
      <alignment vertical="center"/>
    </xf>
    <xf numFmtId="164" fontId="11" fillId="3" borderId="1" xfId="0" applyNumberFormat="1" applyFont="1" applyFill="1" applyBorder="1" applyAlignment="1" applyProtection="1">
      <alignment vertical="center"/>
    </xf>
    <xf numFmtId="0" fontId="11" fillId="3" borderId="1" xfId="0" applyFont="1" applyFill="1" applyBorder="1" applyAlignment="1" applyProtection="1">
      <alignment horizontal="center" vertical="center"/>
    </xf>
    <xf numFmtId="43" fontId="11" fillId="3" borderId="1" xfId="2" applyFont="1" applyFill="1" applyBorder="1" applyAlignment="1" applyProtection="1">
      <alignment horizontal="center" vertical="center"/>
    </xf>
    <xf numFmtId="164" fontId="11" fillId="3" borderId="1" xfId="1" applyNumberFormat="1" applyFont="1" applyFill="1" applyBorder="1" applyAlignment="1" applyProtection="1">
      <alignment horizontal="center" vertical="center"/>
    </xf>
    <xf numFmtId="0" fontId="35" fillId="8" borderId="22" xfId="0" applyFont="1" applyFill="1" applyBorder="1" applyAlignment="1">
      <alignment horizontal="left" vertical="center" wrapText="1"/>
    </xf>
    <xf numFmtId="164" fontId="11" fillId="3" borderId="19" xfId="1" applyNumberFormat="1" applyFont="1" applyFill="1" applyBorder="1" applyAlignment="1" applyProtection="1">
      <alignment horizontal="center" vertical="center"/>
    </xf>
    <xf numFmtId="164" fontId="11" fillId="3" borderId="12" xfId="1" applyNumberFormat="1" applyFont="1" applyFill="1" applyBorder="1" applyAlignment="1" applyProtection="1">
      <alignment horizontal="center" vertical="center"/>
    </xf>
    <xf numFmtId="0" fontId="10" fillId="3" borderId="1" xfId="0" applyFont="1" applyFill="1" applyBorder="1" applyAlignment="1" applyProtection="1">
      <alignment vertical="center"/>
    </xf>
    <xf numFmtId="164" fontId="11" fillId="3" borderId="19" xfId="0" applyNumberFormat="1" applyFont="1" applyFill="1" applyBorder="1" applyAlignment="1" applyProtection="1">
      <alignment vertical="center"/>
    </xf>
    <xf numFmtId="0" fontId="11" fillId="3" borderId="12" xfId="0" applyFont="1" applyFill="1" applyBorder="1" applyAlignment="1" applyProtection="1">
      <alignment vertical="center"/>
    </xf>
    <xf numFmtId="0" fontId="11" fillId="3" borderId="3" xfId="0" applyFont="1" applyFill="1" applyBorder="1" applyAlignment="1" applyProtection="1">
      <alignment horizontal="center" vertical="center" wrapText="1"/>
    </xf>
    <xf numFmtId="164" fontId="11" fillId="3" borderId="1" xfId="1" applyFont="1" applyFill="1" applyBorder="1" applyAlignment="1" applyProtection="1">
      <alignment horizontal="center" vertical="center"/>
    </xf>
    <xf numFmtId="0" fontId="35" fillId="8" borderId="30" xfId="0" applyFont="1" applyFill="1" applyBorder="1" applyAlignment="1">
      <alignment horizontal="left" vertical="center" wrapText="1" indent="1"/>
    </xf>
    <xf numFmtId="0" fontId="35" fillId="8" borderId="15" xfId="0" applyFont="1" applyFill="1" applyBorder="1" applyAlignment="1">
      <alignment horizontal="left" vertical="center" wrapText="1" indent="1"/>
    </xf>
    <xf numFmtId="0" fontId="0" fillId="0" borderId="20" xfId="0" applyBorder="1" applyAlignment="1" applyProtection="1">
      <alignment horizontal="left" vertical="center"/>
    </xf>
    <xf numFmtId="164" fontId="11" fillId="3" borderId="20" xfId="1" applyNumberFormat="1" applyFont="1" applyFill="1" applyBorder="1" applyAlignment="1" applyProtection="1">
      <alignment horizontal="center" vertical="center"/>
    </xf>
    <xf numFmtId="164" fontId="11" fillId="3" borderId="20" xfId="0" applyNumberFormat="1" applyFont="1" applyFill="1" applyBorder="1" applyAlignment="1" applyProtection="1">
      <alignment vertical="center"/>
    </xf>
    <xf numFmtId="0" fontId="32" fillId="5" borderId="28" xfId="7" applyFont="1" applyFill="1" applyBorder="1" applyAlignment="1">
      <alignment vertical="center"/>
    </xf>
    <xf numFmtId="0" fontId="9" fillId="5" borderId="23" xfId="0" applyFont="1" applyFill="1" applyBorder="1" applyAlignment="1" applyProtection="1">
      <alignment vertical="center"/>
    </xf>
    <xf numFmtId="0" fontId="3" fillId="5" borderId="24" xfId="0" applyFont="1" applyFill="1" applyBorder="1" applyAlignment="1" applyProtection="1">
      <alignment vertical="center"/>
    </xf>
    <xf numFmtId="0" fontId="3" fillId="5" borderId="25" xfId="0" applyFont="1" applyFill="1" applyBorder="1" applyAlignment="1" applyProtection="1">
      <alignment vertical="center"/>
    </xf>
    <xf numFmtId="0" fontId="9" fillId="5" borderId="21" xfId="0" applyFont="1" applyFill="1" applyBorder="1" applyAlignment="1" applyProtection="1">
      <alignment vertical="center"/>
    </xf>
    <xf numFmtId="0" fontId="3" fillId="5" borderId="22" xfId="0" applyFont="1" applyFill="1" applyBorder="1" applyAlignment="1" applyProtection="1">
      <alignment vertical="center"/>
    </xf>
    <xf numFmtId="0" fontId="3" fillId="5" borderId="28" xfId="0" applyFont="1" applyFill="1" applyBorder="1" applyAlignment="1" applyProtection="1">
      <alignment vertical="center"/>
    </xf>
    <xf numFmtId="0" fontId="13" fillId="3" borderId="29"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24" fillId="8" borderId="30" xfId="0" applyFont="1" applyFill="1" applyBorder="1" applyAlignment="1" applyProtection="1">
      <alignment horizontal="left" vertical="center" wrapText="1" indent="1"/>
    </xf>
    <xf numFmtId="0" fontId="12" fillId="3" borderId="0" xfId="0" applyFont="1" applyFill="1" applyBorder="1" applyAlignment="1">
      <alignment horizontal="left" indent="1"/>
    </xf>
    <xf numFmtId="0" fontId="12" fillId="3" borderId="0" xfId="0" applyFont="1" applyFill="1" applyBorder="1" applyAlignment="1">
      <alignment horizontal="left" vertical="center" indent="1"/>
    </xf>
    <xf numFmtId="49" fontId="8" fillId="2" borderId="6"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center"/>
      <protection locked="0"/>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0" fillId="0" borderId="23"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27"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0" fillId="0" borderId="28" xfId="0" applyFill="1" applyBorder="1" applyAlignment="1" applyProtection="1">
      <alignment horizontal="left" wrapText="1"/>
      <protection locked="0"/>
    </xf>
    <xf numFmtId="0" fontId="8" fillId="4" borderId="19" xfId="0" applyFont="1" applyFill="1" applyBorder="1" applyAlignment="1">
      <alignment horizontal="right"/>
    </xf>
    <xf numFmtId="0" fontId="8" fillId="4" borderId="12" xfId="0" applyFont="1" applyFill="1" applyBorder="1" applyAlignment="1">
      <alignment horizontal="right"/>
    </xf>
    <xf numFmtId="0" fontId="9" fillId="5" borderId="26"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27" xfId="0" applyFont="1" applyFill="1" applyBorder="1" applyAlignment="1">
      <alignment horizontal="left" vertical="top" wrapText="1"/>
    </xf>
    <xf numFmtId="0" fontId="9" fillId="5" borderId="34" xfId="0" applyFont="1" applyFill="1" applyBorder="1" applyAlignment="1">
      <alignment horizontal="left" vertical="top" wrapText="1"/>
    </xf>
    <xf numFmtId="0" fontId="9" fillId="5" borderId="33" xfId="0" applyFont="1" applyFill="1" applyBorder="1" applyAlignment="1">
      <alignment horizontal="left" vertical="top" wrapText="1"/>
    </xf>
    <xf numFmtId="0" fontId="9" fillId="5" borderId="35" xfId="0" applyFont="1" applyFill="1" applyBorder="1" applyAlignment="1">
      <alignment horizontal="left" vertical="top" wrapText="1"/>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164" fontId="3" fillId="0" borderId="19" xfId="0" applyNumberFormat="1" applyFont="1" applyFill="1" applyBorder="1" applyAlignment="1" applyProtection="1">
      <alignment horizontal="left" vertical="center"/>
    </xf>
    <xf numFmtId="164" fontId="3" fillId="0" borderId="20" xfId="0" applyNumberFormat="1" applyFont="1" applyFill="1" applyBorder="1" applyAlignment="1" applyProtection="1">
      <alignment horizontal="left" vertical="center"/>
    </xf>
    <xf numFmtId="164" fontId="3" fillId="0" borderId="12" xfId="0" applyNumberFormat="1" applyFont="1" applyFill="1" applyBorder="1" applyAlignment="1" applyProtection="1">
      <alignment horizontal="left" vertical="center"/>
    </xf>
    <xf numFmtId="0" fontId="0" fillId="4" borderId="42" xfId="0" applyFill="1" applyBorder="1" applyAlignment="1" applyProtection="1">
      <alignment horizontal="center"/>
    </xf>
    <xf numFmtId="0" fontId="0" fillId="4" borderId="13" xfId="0" applyFill="1" applyBorder="1" applyAlignment="1" applyProtection="1">
      <alignment horizontal="center"/>
    </xf>
    <xf numFmtId="0" fontId="11" fillId="3" borderId="36"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24" fillId="6" borderId="1" xfId="0" applyFont="1" applyFill="1" applyBorder="1" applyAlignment="1" applyProtection="1">
      <alignment horizontal="center" vertical="center" wrapText="1"/>
    </xf>
    <xf numFmtId="0" fontId="3" fillId="4" borderId="19"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11" fillId="3" borderId="37" xfId="0" applyFont="1" applyFill="1" applyBorder="1" applyAlignment="1" applyProtection="1">
      <alignment horizontal="left" vertical="center"/>
    </xf>
    <xf numFmtId="0" fontId="11" fillId="3" borderId="11" xfId="0"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12" fillId="3" borderId="26" xfId="0" applyFont="1" applyFill="1" applyBorder="1" applyAlignment="1" applyProtection="1">
      <alignment horizontal="left" vertical="center" indent="20"/>
    </xf>
    <xf numFmtId="0" fontId="12" fillId="3" borderId="0" xfId="0" applyFont="1" applyFill="1" applyBorder="1" applyAlignment="1" applyProtection="1">
      <alignment horizontal="left" vertical="center" indent="20"/>
    </xf>
    <xf numFmtId="0" fontId="12" fillId="3" borderId="27" xfId="0" applyFont="1" applyFill="1" applyBorder="1" applyAlignment="1" applyProtection="1">
      <alignment horizontal="left" vertical="center" indent="20"/>
    </xf>
    <xf numFmtId="0" fontId="11" fillId="3" borderId="38" xfId="0" applyFont="1" applyFill="1" applyBorder="1" applyAlignment="1">
      <alignment horizontal="left" vertical="center" indent="1"/>
    </xf>
    <xf numFmtId="0" fontId="11" fillId="3" borderId="22" xfId="0" applyFont="1" applyFill="1" applyBorder="1" applyAlignment="1">
      <alignment horizontal="left" vertical="center" indent="1"/>
    </xf>
    <xf numFmtId="0" fontId="11" fillId="3" borderId="28" xfId="0" applyFont="1" applyFill="1" applyBorder="1" applyAlignment="1">
      <alignment horizontal="left" vertical="center" indent="1"/>
    </xf>
    <xf numFmtId="0" fontId="11" fillId="3" borderId="19"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0" fillId="0" borderId="12" xfId="0" applyBorder="1" applyAlignment="1" applyProtection="1">
      <alignment horizontal="left" vertical="center"/>
    </xf>
    <xf numFmtId="0" fontId="3" fillId="5" borderId="23" xfId="0" applyFont="1" applyFill="1" applyBorder="1" applyAlignment="1" applyProtection="1">
      <alignment horizontal="left" vertical="top" wrapText="1"/>
    </xf>
    <xf numFmtId="0" fontId="3" fillId="5" borderId="24" xfId="0" applyFont="1" applyFill="1" applyBorder="1" applyAlignment="1" applyProtection="1">
      <alignment horizontal="left" vertical="top" wrapText="1"/>
    </xf>
    <xf numFmtId="0" fontId="3" fillId="5" borderId="24" xfId="0" applyFont="1" applyFill="1" applyBorder="1" applyAlignment="1" applyProtection="1">
      <alignment horizontal="left" vertical="top"/>
    </xf>
    <xf numFmtId="0" fontId="3" fillId="5" borderId="25" xfId="0" applyFont="1" applyFill="1" applyBorder="1" applyAlignment="1" applyProtection="1">
      <alignment horizontal="left" vertical="top"/>
    </xf>
    <xf numFmtId="0" fontId="3" fillId="5" borderId="21" xfId="0" applyFont="1" applyFill="1" applyBorder="1" applyAlignment="1" applyProtection="1">
      <alignment horizontal="left" vertical="top"/>
    </xf>
    <xf numFmtId="0" fontId="3" fillId="5" borderId="22" xfId="0" applyFont="1" applyFill="1" applyBorder="1" applyAlignment="1" applyProtection="1">
      <alignment horizontal="left" vertical="top"/>
    </xf>
    <xf numFmtId="0" fontId="3" fillId="5" borderId="28" xfId="0" applyFont="1" applyFill="1" applyBorder="1" applyAlignment="1" applyProtection="1">
      <alignment horizontal="left" vertical="top"/>
    </xf>
    <xf numFmtId="43" fontId="19" fillId="0" borderId="19" xfId="2" applyFont="1" applyFill="1" applyBorder="1" applyAlignment="1" applyProtection="1">
      <alignment horizontal="left" vertical="center"/>
    </xf>
    <xf numFmtId="43" fontId="19" fillId="0" borderId="20" xfId="2" applyFont="1" applyFill="1" applyBorder="1" applyAlignment="1" applyProtection="1">
      <alignment horizontal="left" vertical="center"/>
    </xf>
    <xf numFmtId="43" fontId="19" fillId="0" borderId="12" xfId="2" applyFont="1" applyFill="1" applyBorder="1" applyAlignment="1" applyProtection="1">
      <alignment horizontal="left" vertical="center"/>
    </xf>
    <xf numFmtId="0" fontId="11" fillId="3" borderId="39"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40"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11" fillId="3" borderId="1" xfId="0" applyFont="1" applyFill="1" applyBorder="1" applyAlignment="1" applyProtection="1">
      <alignment horizontal="center" vertical="center"/>
    </xf>
    <xf numFmtId="0" fontId="11" fillId="3" borderId="30" xfId="0" applyFont="1" applyFill="1" applyBorder="1" applyAlignment="1" applyProtection="1">
      <alignment horizontal="left" vertical="center" wrapText="1" indent="1"/>
    </xf>
    <xf numFmtId="0" fontId="11" fillId="3" borderId="23" xfId="0" applyFont="1" applyFill="1" applyBorder="1" applyAlignment="1" applyProtection="1">
      <alignment horizontal="left" vertical="center"/>
    </xf>
    <xf numFmtId="0" fontId="11" fillId="3" borderId="24" xfId="0" applyFont="1" applyFill="1" applyBorder="1" applyAlignment="1" applyProtection="1">
      <alignment horizontal="left" vertical="center"/>
    </xf>
    <xf numFmtId="0" fontId="11" fillId="3" borderId="25" xfId="0" applyFont="1" applyFill="1" applyBorder="1" applyAlignment="1" applyProtection="1">
      <alignment horizontal="left" vertical="center"/>
    </xf>
    <xf numFmtId="0" fontId="11" fillId="3" borderId="19"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26" xfId="0" applyFont="1" applyFill="1" applyBorder="1" applyAlignment="1" applyProtection="1">
      <alignment horizontal="left" vertical="center" wrapText="1" indent="1"/>
    </xf>
    <xf numFmtId="0" fontId="11" fillId="3" borderId="0" xfId="0" applyFont="1" applyFill="1" applyBorder="1" applyAlignment="1" applyProtection="1">
      <alignment horizontal="left" vertical="center" wrapText="1" indent="1"/>
    </xf>
    <xf numFmtId="0" fontId="11" fillId="3" borderId="21" xfId="0" applyFont="1" applyFill="1" applyBorder="1" applyAlignment="1" applyProtection="1">
      <alignment horizontal="left" vertical="center" wrapText="1" indent="1"/>
    </xf>
    <xf numFmtId="0" fontId="11" fillId="3" borderId="22" xfId="0" applyFont="1" applyFill="1" applyBorder="1" applyAlignment="1" applyProtection="1">
      <alignment horizontal="left" vertical="center" wrapText="1" indent="1"/>
    </xf>
    <xf numFmtId="0" fontId="3" fillId="5" borderId="25" xfId="0" applyFont="1" applyFill="1" applyBorder="1" applyAlignment="1" applyProtection="1">
      <alignment horizontal="left" vertical="top" wrapText="1"/>
    </xf>
    <xf numFmtId="0" fontId="3" fillId="5" borderId="21" xfId="0" applyFont="1" applyFill="1" applyBorder="1" applyAlignment="1" applyProtection="1">
      <alignment horizontal="left" vertical="top" wrapText="1"/>
    </xf>
    <xf numFmtId="0" fontId="3" fillId="5" borderId="22" xfId="0" applyFont="1" applyFill="1" applyBorder="1" applyAlignment="1" applyProtection="1">
      <alignment horizontal="left" vertical="top" wrapText="1"/>
    </xf>
    <xf numFmtId="0" fontId="3" fillId="5" borderId="28" xfId="0" applyFont="1" applyFill="1" applyBorder="1" applyAlignment="1" applyProtection="1">
      <alignment horizontal="left" vertical="top" wrapText="1"/>
    </xf>
    <xf numFmtId="0" fontId="11" fillId="3" borderId="37" xfId="0" applyFont="1" applyFill="1" applyBorder="1" applyAlignment="1" applyProtection="1">
      <alignment horizontal="center" vertical="center"/>
    </xf>
    <xf numFmtId="0" fontId="11" fillId="3" borderId="19" xfId="0" applyFont="1" applyFill="1" applyBorder="1" applyAlignment="1" applyProtection="1">
      <alignment horizontal="left" vertical="center"/>
    </xf>
    <xf numFmtId="0" fontId="11" fillId="3" borderId="20" xfId="0" applyFont="1" applyFill="1" applyBorder="1" applyAlignment="1" applyProtection="1">
      <alignment horizontal="left" vertical="center"/>
    </xf>
    <xf numFmtId="0" fontId="11" fillId="3" borderId="12" xfId="0" applyFont="1" applyFill="1" applyBorder="1" applyAlignment="1" applyProtection="1">
      <alignment horizontal="left" vertical="center"/>
    </xf>
    <xf numFmtId="0" fontId="9" fillId="5" borderId="26"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9" fillId="5" borderId="27" xfId="0" applyFont="1" applyFill="1" applyBorder="1" applyAlignment="1" applyProtection="1">
      <alignment horizontal="left" vertical="top" wrapText="1"/>
    </xf>
    <xf numFmtId="0" fontId="9" fillId="5" borderId="21" xfId="0" applyFont="1" applyFill="1" applyBorder="1" applyAlignment="1" applyProtection="1">
      <alignment horizontal="left" vertical="top" wrapText="1"/>
    </xf>
    <xf numFmtId="0" fontId="9" fillId="5" borderId="22" xfId="0" applyFont="1" applyFill="1" applyBorder="1" applyAlignment="1" applyProtection="1">
      <alignment horizontal="left" vertical="top" wrapText="1"/>
    </xf>
    <xf numFmtId="0" fontId="9" fillId="5" borderId="28" xfId="0" applyFont="1" applyFill="1" applyBorder="1" applyAlignment="1" applyProtection="1">
      <alignment horizontal="left" vertical="top" wrapText="1"/>
    </xf>
    <xf numFmtId="0" fontId="24" fillId="6" borderId="1" xfId="0" applyFont="1" applyFill="1" applyBorder="1" applyAlignment="1" applyProtection="1">
      <alignment horizontal="center" vertical="center"/>
    </xf>
    <xf numFmtId="0" fontId="0" fillId="0" borderId="29" xfId="0" applyFill="1" applyBorder="1" applyAlignment="1" applyProtection="1">
      <alignment horizontal="left" vertical="top"/>
    </xf>
    <xf numFmtId="0" fontId="0" fillId="0" borderId="41" xfId="0" applyFill="1" applyBorder="1" applyAlignment="1" applyProtection="1">
      <alignment horizontal="left" vertical="top"/>
    </xf>
    <xf numFmtId="0" fontId="0" fillId="0" borderId="30" xfId="0" applyFill="1" applyBorder="1" applyAlignment="1" applyProtection="1">
      <alignment horizontal="left" vertical="top"/>
    </xf>
  </cellXfs>
  <cellStyles count="8">
    <cellStyle name="Comma" xfId="2" builtinId="3"/>
    <cellStyle name="Comma 2" xfId="4" xr:uid="{0A4DEB80-0589-4746-80CF-A6DABDCA52FC}"/>
    <cellStyle name="Currency" xfId="1" builtinId="4"/>
    <cellStyle name="Currency 2" xfId="5" xr:uid="{7806030B-683F-41CE-9DF0-E795BF3BE177}"/>
    <cellStyle name="Hyperlink" xfId="7" builtinId="8"/>
    <cellStyle name="Normal" xfId="0" builtinId="0"/>
    <cellStyle name="Normal 3" xfId="3" xr:uid="{52E02C94-B792-4E50-945E-550F84604119}"/>
    <cellStyle name="Percent" xfId="6"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E0AF"/>
      <color rgb="FFFF9393"/>
      <color rgb="FFFF8585"/>
      <color rgb="FFF48B80"/>
      <color rgb="FFFF6600"/>
      <color rgb="FFFF7D7D"/>
      <color rgb="FFFF9797"/>
      <color rgb="FFFF8F8F"/>
      <color rgb="FFFFB3B3"/>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170180</xdr:colOff>
      <xdr:row>0</xdr:row>
      <xdr:rowOff>93980</xdr:rowOff>
    </xdr:from>
    <xdr:to>
      <xdr:col>0</xdr:col>
      <xdr:colOff>1382395</xdr:colOff>
      <xdr:row>4</xdr:row>
      <xdr:rowOff>169091</xdr:rowOff>
    </xdr:to>
    <xdr:pic>
      <xdr:nvPicPr>
        <xdr:cNvPr id="2" name="Picture 1" descr="Hamilton_final">
          <a:extLst>
            <a:ext uri="{FF2B5EF4-FFF2-40B4-BE49-F238E27FC236}">
              <a16:creationId xmlns:a16="http://schemas.microsoft.com/office/drawing/2014/main" id="{B3C62136-1166-4F3C-878A-A65474E7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180" y="93980"/>
          <a:ext cx="1209040" cy="1155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56515</xdr:rowOff>
    </xdr:from>
    <xdr:to>
      <xdr:col>0</xdr:col>
      <xdr:colOff>1445895</xdr:colOff>
      <xdr:row>4</xdr:row>
      <xdr:rowOff>171450</xdr:rowOff>
    </xdr:to>
    <xdr:pic>
      <xdr:nvPicPr>
        <xdr:cNvPr id="2" name="Picture 1" descr="Hamilton_final">
          <a:extLst>
            <a:ext uri="{FF2B5EF4-FFF2-40B4-BE49-F238E27FC236}">
              <a16:creationId xmlns:a16="http://schemas.microsoft.com/office/drawing/2014/main" id="{1ED18EF0-DD46-4912-898D-66280D8D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950" y="56515"/>
          <a:ext cx="1210945" cy="114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828155</xdr:colOff>
      <xdr:row>21</xdr:row>
      <xdr:rowOff>104775</xdr:rowOff>
    </xdr:from>
    <xdr:to>
      <xdr:col>3</xdr:col>
      <xdr:colOff>523175</xdr:colOff>
      <xdr:row>21</xdr:row>
      <xdr:rowOff>107720</xdr:rowOff>
    </xdr:to>
    <xdr:cxnSp macro="">
      <xdr:nvCxnSpPr>
        <xdr:cNvPr id="4" name="Straight Arrow Connector 3">
          <a:extLst>
            <a:ext uri="{FF2B5EF4-FFF2-40B4-BE49-F238E27FC236}">
              <a16:creationId xmlns:a16="http://schemas.microsoft.com/office/drawing/2014/main" id="{F593EC29-0639-4140-BB06-4A4B0D6EBC7B}"/>
            </a:ext>
          </a:extLst>
        </xdr:cNvPr>
        <xdr:cNvCxnSpPr/>
      </xdr:nvCxnSpPr>
      <xdr:spPr bwMode="auto">
        <a:xfrm>
          <a:off x="3361805" y="5438775"/>
          <a:ext cx="1561920" cy="29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55071</xdr:colOff>
      <xdr:row>34</xdr:row>
      <xdr:rowOff>75160</xdr:rowOff>
    </xdr:from>
    <xdr:to>
      <xdr:col>3</xdr:col>
      <xdr:colOff>694928</xdr:colOff>
      <xdr:row>34</xdr:row>
      <xdr:rowOff>71870</xdr:rowOff>
    </xdr:to>
    <xdr:cxnSp macro="">
      <xdr:nvCxnSpPr>
        <xdr:cNvPr id="7" name="Straight Arrow Connector 6">
          <a:extLst>
            <a:ext uri="{FF2B5EF4-FFF2-40B4-BE49-F238E27FC236}">
              <a16:creationId xmlns:a16="http://schemas.microsoft.com/office/drawing/2014/main" id="{6902EB82-4E18-43F1-97ED-35745E93CBD3}"/>
            </a:ext>
          </a:extLst>
        </xdr:cNvPr>
        <xdr:cNvCxnSpPr/>
      </xdr:nvCxnSpPr>
      <xdr:spPr bwMode="auto">
        <a:xfrm>
          <a:off x="2592531" y="13152985"/>
          <a:ext cx="157140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142875</xdr:colOff>
      <xdr:row>0</xdr:row>
      <xdr:rowOff>72390</xdr:rowOff>
    </xdr:from>
    <xdr:to>
      <xdr:col>0</xdr:col>
      <xdr:colOff>1350645</xdr:colOff>
      <xdr:row>5</xdr:row>
      <xdr:rowOff>40277</xdr:rowOff>
    </xdr:to>
    <xdr:pic>
      <xdr:nvPicPr>
        <xdr:cNvPr id="8" name="Picture 7" descr="Hamilton_final">
          <a:extLst>
            <a:ext uri="{FF2B5EF4-FFF2-40B4-BE49-F238E27FC236}">
              <a16:creationId xmlns:a16="http://schemas.microsoft.com/office/drawing/2014/main" id="{0DE0FD3F-3192-42AC-93E5-E31CD102E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2390"/>
          <a:ext cx="1207770" cy="118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ocial%20Dev%20&amp;%20Early%20Childhood\Child%20Care%20Systems%20Management\C.C%20Admin\Licened%20Capacity%20&amp;%20Vacancies\CC_LicensedCapacityReport_Hamilton_12-3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d_Capacity_Hamilton"/>
      <sheetName val="Lic Cap with SC"/>
    </sheetNames>
    <sheetDataSet>
      <sheetData sheetId="0"/>
      <sheetData sheetId="1"/>
    </sheetDataSet>
  </externalBook>
</externalLink>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ntario.ca/laws/regulation/15013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58DD2-0838-4181-9F29-9286B02C87FC}">
  <sheetPr>
    <tabColor theme="2" tint="-9.9978637043366805E-2"/>
    <pageSetUpPr fitToPage="1"/>
  </sheetPr>
  <dimension ref="A1:CK347"/>
  <sheetViews>
    <sheetView showGridLines="0" tabSelected="1" zoomScale="115" zoomScaleNormal="115" zoomScaleSheetLayoutView="100" zoomScalePageLayoutView="90" workbookViewId="0">
      <selection activeCell="D46" sqref="D46"/>
    </sheetView>
  </sheetViews>
  <sheetFormatPr defaultColWidth="8.88671875" defaultRowHeight="18.600000000000001" customHeight="1" x14ac:dyDescent="0.3"/>
  <cols>
    <col min="1" max="1" width="22.44140625" style="2" customWidth="1"/>
    <col min="2" max="2" width="37.6640625" style="2" customWidth="1"/>
    <col min="3" max="3" width="18.44140625" style="2" customWidth="1"/>
    <col min="4" max="4" width="18.109375" style="3" customWidth="1"/>
    <col min="5" max="5" width="19.88671875" style="3" customWidth="1"/>
    <col min="6" max="6" width="25.5546875" style="2" customWidth="1"/>
    <col min="7" max="7" width="8.88671875" style="7"/>
    <col min="8" max="8" width="13.88671875" style="7" bestFit="1" customWidth="1"/>
    <col min="9" max="89" width="8.88671875" style="7"/>
    <col min="90" max="16384" width="8.88671875" style="1"/>
  </cols>
  <sheetData>
    <row r="1" spans="1:80" ht="12.6" customHeight="1" x14ac:dyDescent="0.3">
      <c r="A1" s="11"/>
      <c r="B1" s="12"/>
      <c r="C1" s="12"/>
      <c r="D1" s="13"/>
      <c r="E1" s="13"/>
      <c r="F1" s="14"/>
    </row>
    <row r="2" spans="1:80" ht="24.6" x14ac:dyDescent="0.4">
      <c r="A2" s="15"/>
      <c r="B2" s="240" t="s">
        <v>22</v>
      </c>
      <c r="C2" s="133"/>
      <c r="D2" s="134"/>
      <c r="E2" s="134"/>
      <c r="F2" s="135"/>
    </row>
    <row r="3" spans="1:80" ht="24.6" x14ac:dyDescent="0.3">
      <c r="A3" s="15"/>
      <c r="B3" s="241" t="s">
        <v>23</v>
      </c>
      <c r="C3" s="136"/>
      <c r="D3" s="137"/>
      <c r="E3" s="137"/>
      <c r="F3" s="135"/>
    </row>
    <row r="4" spans="1:80" ht="18.600000000000001" customHeight="1" x14ac:dyDescent="0.3">
      <c r="A4" s="15"/>
      <c r="B4" s="241" t="s">
        <v>92</v>
      </c>
      <c r="C4" s="133"/>
      <c r="D4" s="134"/>
      <c r="E4" s="134"/>
      <c r="F4" s="135"/>
    </row>
    <row r="5" spans="1:80" ht="18.600000000000001" customHeight="1" x14ac:dyDescent="0.3">
      <c r="A5" s="15"/>
      <c r="B5" s="5"/>
      <c r="C5" s="5"/>
      <c r="D5" s="6"/>
      <c r="E5" s="6"/>
      <c r="F5" s="16"/>
    </row>
    <row r="6" spans="1:80" ht="10.35" customHeight="1" x14ac:dyDescent="0.3">
      <c r="A6" s="15"/>
      <c r="B6" s="5"/>
      <c r="C6" s="5"/>
      <c r="D6" s="6"/>
      <c r="E6" s="6"/>
      <c r="F6" s="16"/>
    </row>
    <row r="7" spans="1:80" ht="5.25" customHeight="1" x14ac:dyDescent="0.3">
      <c r="A7" s="142"/>
      <c r="B7" s="143"/>
      <c r="C7" s="144"/>
      <c r="D7" s="145"/>
      <c r="E7" s="145"/>
      <c r="F7" s="146"/>
    </row>
    <row r="8" spans="1:80" ht="18.600000000000001" customHeight="1" x14ac:dyDescent="0.3">
      <c r="A8" s="259" t="s">
        <v>116</v>
      </c>
      <c r="B8" s="260"/>
      <c r="C8" s="260"/>
      <c r="D8" s="260"/>
      <c r="E8" s="260"/>
      <c r="F8" s="261"/>
    </row>
    <row r="9" spans="1:80" ht="87.75" customHeight="1" thickBot="1" x14ac:dyDescent="0.35">
      <c r="A9" s="262"/>
      <c r="B9" s="263"/>
      <c r="C9" s="263"/>
      <c r="D9" s="263"/>
      <c r="E9" s="263"/>
      <c r="F9" s="264"/>
    </row>
    <row r="10" spans="1:80" ht="28.5" customHeight="1" thickBot="1" x14ac:dyDescent="0.35">
      <c r="A10" s="17" t="s">
        <v>18</v>
      </c>
      <c r="B10" s="265"/>
      <c r="C10" s="266"/>
      <c r="D10" s="266"/>
      <c r="E10" s="266"/>
      <c r="F10" s="267"/>
    </row>
    <row r="11" spans="1:80" ht="28.5" customHeight="1" thickBot="1" x14ac:dyDescent="0.35">
      <c r="A11" s="17" t="s">
        <v>65</v>
      </c>
      <c r="B11" s="242"/>
      <c r="C11" s="243"/>
      <c r="D11" s="243"/>
      <c r="E11" s="243"/>
      <c r="F11" s="244"/>
    </row>
    <row r="12" spans="1:80" ht="7.35" customHeight="1" x14ac:dyDescent="0.3">
      <c r="A12" s="56"/>
      <c r="B12" s="57"/>
      <c r="C12" s="57"/>
      <c r="D12" s="58"/>
      <c r="E12" s="58"/>
      <c r="F12" s="59"/>
    </row>
    <row r="13" spans="1:80" customFormat="1" ht="15.6" x14ac:dyDescent="0.3">
      <c r="A13" s="130" t="s">
        <v>93</v>
      </c>
      <c r="B13" s="125"/>
      <c r="C13" s="125"/>
      <c r="D13" s="125"/>
      <c r="E13" s="125"/>
      <c r="F13" s="126"/>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row>
    <row r="14" spans="1:80" ht="7.35" customHeight="1" x14ac:dyDescent="0.3">
      <c r="A14" s="56"/>
      <c r="B14" s="57"/>
      <c r="C14" s="57"/>
      <c r="D14" s="58"/>
      <c r="E14" s="58"/>
      <c r="F14" s="59"/>
    </row>
    <row r="15" spans="1:80" customFormat="1" ht="16.5" customHeight="1" x14ac:dyDescent="0.3">
      <c r="A15" s="138"/>
      <c r="B15" s="140" t="s">
        <v>94</v>
      </c>
      <c r="C15" s="127"/>
      <c r="D15" s="61"/>
      <c r="E15" s="61"/>
      <c r="F15" s="139"/>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row>
    <row r="16" spans="1:80" customFormat="1" ht="16.5" customHeight="1" x14ac:dyDescent="0.3">
      <c r="A16" s="138"/>
      <c r="B16" s="140" t="s">
        <v>95</v>
      </c>
      <c r="C16" s="127"/>
      <c r="D16" s="61"/>
      <c r="E16" s="61"/>
      <c r="F16" s="139"/>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row>
    <row r="17" spans="1:80" customFormat="1" ht="16.5" customHeight="1" x14ac:dyDescent="0.3">
      <c r="A17" s="138"/>
      <c r="B17" s="140" t="s">
        <v>96</v>
      </c>
      <c r="C17" s="127"/>
      <c r="D17" s="61"/>
      <c r="E17" s="61"/>
      <c r="F17" s="139"/>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row>
    <row r="18" spans="1:80" customFormat="1" ht="16.5" customHeight="1" x14ac:dyDescent="0.3">
      <c r="A18" s="138"/>
      <c r="B18" s="140" t="s">
        <v>113</v>
      </c>
      <c r="C18" s="127"/>
      <c r="D18" s="61"/>
      <c r="E18" s="61"/>
      <c r="F18" s="139"/>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row>
    <row r="19" spans="1:80" customFormat="1" ht="16.5" customHeight="1" x14ac:dyDescent="0.3">
      <c r="A19" s="138"/>
      <c r="B19" s="140"/>
      <c r="C19" s="155"/>
      <c r="D19" s="61"/>
      <c r="E19" s="61"/>
      <c r="F19" s="13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row>
    <row r="20" spans="1:80" customFormat="1" ht="15.6" x14ac:dyDescent="0.3">
      <c r="A20" s="138"/>
      <c r="B20" s="131" t="s">
        <v>97</v>
      </c>
      <c r="C20" s="132"/>
      <c r="D20" s="128">
        <f>SUM(C15:C18)</f>
        <v>0</v>
      </c>
      <c r="E20" s="61"/>
      <c r="F20" s="13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row>
    <row r="21" spans="1:80" ht="7.35" customHeight="1" x14ac:dyDescent="0.3">
      <c r="A21" s="56"/>
      <c r="B21" s="57"/>
      <c r="C21" s="57"/>
      <c r="D21" s="58"/>
      <c r="E21" s="58"/>
      <c r="F21" s="59"/>
    </row>
    <row r="22" spans="1:80" customFormat="1" ht="15.6" x14ac:dyDescent="0.3">
      <c r="A22" s="138"/>
      <c r="B22" s="140" t="s">
        <v>98</v>
      </c>
      <c r="C22" s="129"/>
      <c r="D22" s="61"/>
      <c r="E22" s="61"/>
      <c r="F22" s="139"/>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row>
    <row r="23" spans="1:80" customFormat="1" ht="15.6" x14ac:dyDescent="0.3">
      <c r="A23" s="138"/>
      <c r="B23" s="140" t="s">
        <v>113</v>
      </c>
      <c r="C23" s="129"/>
      <c r="D23" s="61"/>
      <c r="E23" s="61"/>
      <c r="F23" s="139"/>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row>
    <row r="24" spans="1:80" customFormat="1" ht="15.6" x14ac:dyDescent="0.3">
      <c r="A24" s="138"/>
      <c r="B24" s="140"/>
      <c r="C24" s="156"/>
      <c r="D24" s="61"/>
      <c r="E24" s="61"/>
      <c r="F24" s="139"/>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row>
    <row r="25" spans="1:80" customFormat="1" ht="15.6" x14ac:dyDescent="0.3">
      <c r="A25" s="138"/>
      <c r="B25" s="131" t="s">
        <v>111</v>
      </c>
      <c r="C25" s="132"/>
      <c r="D25" s="128">
        <f>SUM(C22:C23)</f>
        <v>0</v>
      </c>
      <c r="E25" s="61"/>
      <c r="F25" s="139"/>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row>
    <row r="26" spans="1:80" customFormat="1" ht="14.4" x14ac:dyDescent="0.3">
      <c r="A26" s="138"/>
      <c r="B26" s="61"/>
      <c r="C26" s="61"/>
      <c r="D26" s="61"/>
      <c r="E26" s="61"/>
      <c r="F26" s="139"/>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row>
    <row r="27" spans="1:80" customFormat="1" ht="15.6" x14ac:dyDescent="0.3">
      <c r="A27" s="138"/>
      <c r="B27" s="131" t="s">
        <v>99</v>
      </c>
      <c r="C27" s="132"/>
      <c r="D27" s="128">
        <f>+D20+D25</f>
        <v>0</v>
      </c>
      <c r="E27" s="61"/>
      <c r="F27" s="139"/>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row>
    <row r="28" spans="1:80" ht="7.35" customHeight="1" x14ac:dyDescent="0.3">
      <c r="A28" s="56"/>
      <c r="B28" s="57"/>
      <c r="C28" s="57"/>
      <c r="D28" s="58"/>
      <c r="E28" s="58"/>
      <c r="F28" s="59"/>
    </row>
    <row r="29" spans="1:80" customFormat="1" ht="15.6" x14ac:dyDescent="0.3">
      <c r="A29" s="130" t="s">
        <v>100</v>
      </c>
      <c r="B29" s="125"/>
      <c r="C29" s="125"/>
      <c r="D29" s="125"/>
      <c r="E29" s="125"/>
      <c r="F29" s="126"/>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row>
    <row r="30" spans="1:80" ht="7.35" customHeight="1" x14ac:dyDescent="0.3">
      <c r="A30" s="56"/>
      <c r="B30" s="57"/>
      <c r="C30" s="57"/>
      <c r="D30" s="58"/>
      <c r="E30" s="58"/>
      <c r="F30" s="59"/>
    </row>
    <row r="31" spans="1:80" customFormat="1" ht="16.5" customHeight="1" x14ac:dyDescent="0.3">
      <c r="A31" s="138"/>
      <c r="B31" s="140" t="s">
        <v>101</v>
      </c>
      <c r="C31" s="127"/>
      <c r="D31" s="61"/>
      <c r="E31" s="61"/>
      <c r="F31" s="139"/>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row>
    <row r="32" spans="1:80" customFormat="1" ht="16.5" customHeight="1" x14ac:dyDescent="0.3">
      <c r="A32" s="138"/>
      <c r="B32" s="140" t="s">
        <v>112</v>
      </c>
      <c r="C32" s="127"/>
      <c r="D32" s="61"/>
      <c r="E32" s="61"/>
      <c r="F32" s="139"/>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row>
    <row r="33" spans="1:80" customFormat="1" ht="16.5" customHeight="1" x14ac:dyDescent="0.3">
      <c r="A33" s="138"/>
      <c r="B33" s="140" t="s">
        <v>102</v>
      </c>
      <c r="C33" s="127"/>
      <c r="D33" s="61"/>
      <c r="E33" s="61"/>
      <c r="F33" s="139"/>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row>
    <row r="34" spans="1:80" customFormat="1" ht="16.5" customHeight="1" x14ac:dyDescent="0.3">
      <c r="A34" s="138"/>
      <c r="B34" s="140" t="s">
        <v>113</v>
      </c>
      <c r="C34" s="127"/>
      <c r="D34" s="61"/>
      <c r="E34" s="61"/>
      <c r="F34" s="139"/>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row>
    <row r="35" spans="1:80" customFormat="1" ht="16.5" customHeight="1" x14ac:dyDescent="0.3">
      <c r="A35" s="138"/>
      <c r="B35" s="140"/>
      <c r="C35" s="155"/>
      <c r="D35" s="61"/>
      <c r="E35" s="61"/>
      <c r="F35" s="139"/>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row>
    <row r="36" spans="1:80" customFormat="1" ht="15.6" x14ac:dyDescent="0.3">
      <c r="A36" s="138"/>
      <c r="B36" s="131" t="s">
        <v>103</v>
      </c>
      <c r="C36" s="132"/>
      <c r="D36" s="128">
        <f>SUM(C31:C34)</f>
        <v>0</v>
      </c>
      <c r="E36" s="61"/>
      <c r="F36" s="139"/>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row>
    <row r="37" spans="1:80" ht="7.35" customHeight="1" x14ac:dyDescent="0.3">
      <c r="A37" s="56"/>
      <c r="B37" s="57"/>
      <c r="C37" s="57"/>
      <c r="D37" s="58"/>
      <c r="E37" s="58"/>
      <c r="F37" s="59"/>
    </row>
    <row r="38" spans="1:80" customFormat="1" ht="15.6" x14ac:dyDescent="0.3">
      <c r="A38" s="138"/>
      <c r="B38" s="140" t="s">
        <v>104</v>
      </c>
      <c r="C38" s="129"/>
      <c r="D38" s="61"/>
      <c r="E38" s="61"/>
      <c r="F38" s="139"/>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row>
    <row r="39" spans="1:80" customFormat="1" ht="15.6" x14ac:dyDescent="0.3">
      <c r="A39" s="138"/>
      <c r="B39" s="140" t="s">
        <v>105</v>
      </c>
      <c r="C39" s="129"/>
      <c r="D39" s="61"/>
      <c r="E39" s="61"/>
      <c r="F39" s="139"/>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row>
    <row r="40" spans="1:80" customFormat="1" ht="15.6" x14ac:dyDescent="0.3">
      <c r="A40" s="138"/>
      <c r="B40" s="181" t="s">
        <v>125</v>
      </c>
      <c r="C40" s="129"/>
      <c r="D40" s="61"/>
      <c r="E40" s="61"/>
      <c r="F40" s="139"/>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row>
    <row r="41" spans="1:80" customFormat="1" ht="15.6" x14ac:dyDescent="0.3">
      <c r="A41" s="138"/>
      <c r="B41" s="131" t="s">
        <v>106</v>
      </c>
      <c r="C41" s="132"/>
      <c r="D41" s="128">
        <f>SUM(C38:C40)</f>
        <v>0</v>
      </c>
      <c r="E41" s="61"/>
      <c r="F41" s="139"/>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row>
    <row r="42" spans="1:80" customFormat="1" ht="14.4" x14ac:dyDescent="0.3">
      <c r="A42" s="138"/>
      <c r="B42" s="61"/>
      <c r="C42" s="61"/>
      <c r="D42" s="61"/>
      <c r="E42" s="61"/>
      <c r="F42" s="139"/>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row>
    <row r="43" spans="1:80" customFormat="1" ht="15.6" x14ac:dyDescent="0.3">
      <c r="A43" s="138"/>
      <c r="B43" s="131" t="s">
        <v>107</v>
      </c>
      <c r="C43" s="132"/>
      <c r="D43" s="128">
        <f>+D36+D41</f>
        <v>0</v>
      </c>
      <c r="E43" s="61"/>
      <c r="F43" s="139"/>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row>
    <row r="44" spans="1:80" customFormat="1" ht="14.4" x14ac:dyDescent="0.3">
      <c r="A44" s="138"/>
      <c r="B44" s="61"/>
      <c r="C44" s="61"/>
      <c r="D44" s="61"/>
      <c r="E44" s="61"/>
      <c r="F44" s="139"/>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row>
    <row r="45" spans="1:80" customFormat="1" ht="15.6" x14ac:dyDescent="0.3">
      <c r="A45" s="130" t="s">
        <v>108</v>
      </c>
      <c r="B45" s="125"/>
      <c r="C45" s="125"/>
      <c r="D45" s="125"/>
      <c r="E45" s="125"/>
      <c r="F45" s="126"/>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row>
    <row r="46" spans="1:80" ht="7.35" customHeight="1" x14ac:dyDescent="0.3">
      <c r="A46" s="56"/>
      <c r="B46" s="57"/>
      <c r="C46" s="57"/>
      <c r="D46" s="58"/>
      <c r="E46" s="58"/>
      <c r="F46" s="59"/>
    </row>
    <row r="47" spans="1:80" customFormat="1" ht="15.6" x14ac:dyDescent="0.3">
      <c r="A47" s="138"/>
      <c r="B47" s="257" t="s">
        <v>109</v>
      </c>
      <c r="C47" s="258"/>
      <c r="D47" s="128">
        <f>SUM(D27-D43)</f>
        <v>0</v>
      </c>
      <c r="E47" s="61"/>
      <c r="F47" s="139"/>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row>
    <row r="48" spans="1:80" customFormat="1" ht="15.6" customHeight="1" x14ac:dyDescent="0.3">
      <c r="A48" s="138"/>
      <c r="B48" s="61"/>
      <c r="C48" s="141"/>
      <c r="D48" s="58"/>
      <c r="E48" s="58"/>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row>
    <row r="49" spans="1:6" s="7" customFormat="1" ht="33" customHeight="1" x14ac:dyDescent="0.3">
      <c r="A49" s="245" t="s">
        <v>110</v>
      </c>
      <c r="B49" s="246"/>
      <c r="C49" s="246"/>
      <c r="D49" s="246"/>
      <c r="E49" s="246"/>
      <c r="F49" s="247"/>
    </row>
    <row r="50" spans="1:6" s="7" customFormat="1" ht="18.600000000000001" customHeight="1" x14ac:dyDescent="0.3">
      <c r="A50" s="248"/>
      <c r="B50" s="249"/>
      <c r="C50" s="249"/>
      <c r="D50" s="249"/>
      <c r="E50" s="249"/>
      <c r="F50" s="250"/>
    </row>
    <row r="51" spans="1:6" s="7" customFormat="1" ht="18.600000000000001" customHeight="1" x14ac:dyDescent="0.3">
      <c r="A51" s="251"/>
      <c r="B51" s="252"/>
      <c r="C51" s="252"/>
      <c r="D51" s="252"/>
      <c r="E51" s="252"/>
      <c r="F51" s="253"/>
    </row>
    <row r="52" spans="1:6" s="7" customFormat="1" ht="18.600000000000001" customHeight="1" x14ac:dyDescent="0.3">
      <c r="A52" s="251"/>
      <c r="B52" s="252"/>
      <c r="C52" s="252"/>
      <c r="D52" s="252"/>
      <c r="E52" s="252"/>
      <c r="F52" s="253"/>
    </row>
    <row r="53" spans="1:6" s="7" customFormat="1" ht="18.600000000000001" customHeight="1" x14ac:dyDescent="0.3">
      <c r="A53" s="251"/>
      <c r="B53" s="252"/>
      <c r="C53" s="252"/>
      <c r="D53" s="252"/>
      <c r="E53" s="252"/>
      <c r="F53" s="253"/>
    </row>
    <row r="54" spans="1:6" s="7" customFormat="1" ht="18.600000000000001" customHeight="1" x14ac:dyDescent="0.3">
      <c r="A54" s="254"/>
      <c r="B54" s="255"/>
      <c r="C54" s="255"/>
      <c r="D54" s="255"/>
      <c r="E54" s="255"/>
      <c r="F54" s="256"/>
    </row>
    <row r="55" spans="1:6" s="7" customFormat="1" ht="18.600000000000001" customHeight="1" x14ac:dyDescent="0.3">
      <c r="A55" s="8"/>
      <c r="B55" s="8"/>
      <c r="C55" s="8"/>
      <c r="D55" s="9"/>
      <c r="E55" s="9"/>
      <c r="F55" s="8"/>
    </row>
    <row r="56" spans="1:6" s="7" customFormat="1" ht="18.600000000000001" customHeight="1" x14ac:dyDescent="0.3">
      <c r="A56" s="8"/>
      <c r="B56" s="8"/>
      <c r="C56" s="8"/>
      <c r="D56" s="9"/>
      <c r="E56" s="9"/>
      <c r="F56" s="8"/>
    </row>
    <row r="57" spans="1:6" s="7" customFormat="1" ht="18.600000000000001" customHeight="1" x14ac:dyDescent="0.3">
      <c r="A57" s="8"/>
      <c r="B57" s="8"/>
      <c r="C57" s="8"/>
      <c r="D57" s="9"/>
      <c r="E57" s="9"/>
      <c r="F57" s="8"/>
    </row>
    <row r="58" spans="1:6" s="7" customFormat="1" ht="18.600000000000001" customHeight="1" x14ac:dyDescent="0.3">
      <c r="A58" s="8"/>
      <c r="B58" s="8"/>
      <c r="C58" s="8"/>
      <c r="D58" s="9"/>
      <c r="E58" s="9"/>
      <c r="F58" s="8"/>
    </row>
    <row r="59" spans="1:6" s="7" customFormat="1" ht="18.600000000000001" customHeight="1" x14ac:dyDescent="0.3">
      <c r="A59" s="8"/>
      <c r="B59" s="8"/>
      <c r="C59" s="8"/>
      <c r="D59" s="9"/>
      <c r="E59" s="9"/>
      <c r="F59" s="8"/>
    </row>
    <row r="60" spans="1:6" s="7" customFormat="1" ht="18.600000000000001" customHeight="1" x14ac:dyDescent="0.3">
      <c r="A60" s="8"/>
      <c r="B60" s="8"/>
      <c r="C60" s="8"/>
      <c r="D60" s="9"/>
      <c r="E60" s="9"/>
      <c r="F60" s="8"/>
    </row>
    <row r="61" spans="1:6" s="7" customFormat="1" ht="18.600000000000001" customHeight="1" x14ac:dyDescent="0.3">
      <c r="A61" s="8"/>
      <c r="B61" s="8"/>
      <c r="C61" s="8"/>
      <c r="D61" s="9"/>
      <c r="E61" s="9"/>
      <c r="F61" s="8"/>
    </row>
    <row r="62" spans="1:6" s="7" customFormat="1" ht="18.600000000000001" customHeight="1" x14ac:dyDescent="0.3">
      <c r="A62" s="8"/>
      <c r="B62" s="8"/>
      <c r="C62" s="8"/>
      <c r="D62" s="9"/>
      <c r="E62" s="9"/>
      <c r="F62" s="8"/>
    </row>
    <row r="63" spans="1:6" s="7" customFormat="1" ht="18.600000000000001" customHeight="1" x14ac:dyDescent="0.3">
      <c r="A63" s="8"/>
      <c r="B63" s="8"/>
      <c r="C63" s="8"/>
      <c r="D63" s="9"/>
      <c r="E63" s="9"/>
      <c r="F63" s="8"/>
    </row>
    <row r="64" spans="1:6" s="7" customFormat="1" ht="18.600000000000001" customHeight="1" x14ac:dyDescent="0.3">
      <c r="A64" s="8"/>
      <c r="B64" s="8"/>
      <c r="C64" s="8"/>
      <c r="D64" s="9"/>
      <c r="E64" s="9"/>
      <c r="F64" s="8"/>
    </row>
    <row r="65" spans="1:6" s="7" customFormat="1" ht="18.600000000000001" customHeight="1" x14ac:dyDescent="0.3">
      <c r="A65" s="8"/>
      <c r="B65" s="8"/>
      <c r="C65" s="8"/>
      <c r="D65" s="9"/>
      <c r="E65" s="9"/>
      <c r="F65" s="8"/>
    </row>
    <row r="66" spans="1:6" s="7" customFormat="1" ht="18.600000000000001" customHeight="1" x14ac:dyDescent="0.3">
      <c r="A66" s="8"/>
      <c r="B66" s="8"/>
      <c r="C66" s="8"/>
      <c r="D66" s="9"/>
      <c r="E66" s="9"/>
      <c r="F66" s="8"/>
    </row>
    <row r="67" spans="1:6" s="7" customFormat="1" ht="18.600000000000001" customHeight="1" x14ac:dyDescent="0.3">
      <c r="A67" s="8"/>
      <c r="B67" s="8"/>
      <c r="C67" s="8"/>
      <c r="D67" s="9"/>
      <c r="E67" s="9"/>
      <c r="F67" s="8"/>
    </row>
    <row r="68" spans="1:6" s="7" customFormat="1" ht="18.600000000000001" customHeight="1" x14ac:dyDescent="0.3">
      <c r="A68" s="8"/>
      <c r="B68" s="8"/>
      <c r="C68" s="8"/>
      <c r="D68" s="9"/>
      <c r="E68" s="9"/>
      <c r="F68" s="8"/>
    </row>
    <row r="69" spans="1:6" s="7" customFormat="1" ht="18.600000000000001" customHeight="1" x14ac:dyDescent="0.3">
      <c r="A69" s="8"/>
      <c r="B69" s="8"/>
      <c r="C69" s="8"/>
      <c r="D69" s="9"/>
      <c r="E69" s="9"/>
      <c r="F69" s="8"/>
    </row>
    <row r="70" spans="1:6" s="7" customFormat="1" ht="18.600000000000001" customHeight="1" x14ac:dyDescent="0.3">
      <c r="A70" s="8"/>
      <c r="B70" s="8"/>
      <c r="C70" s="8"/>
      <c r="D70" s="9"/>
      <c r="E70" s="9"/>
      <c r="F70" s="8"/>
    </row>
    <row r="71" spans="1:6" s="7" customFormat="1" ht="18.600000000000001" customHeight="1" x14ac:dyDescent="0.3">
      <c r="A71" s="8"/>
      <c r="B71" s="8"/>
      <c r="C71" s="8"/>
      <c r="D71" s="9"/>
      <c r="E71" s="9"/>
      <c r="F71" s="8"/>
    </row>
    <row r="72" spans="1:6" s="7" customFormat="1" ht="18.600000000000001" customHeight="1" x14ac:dyDescent="0.3">
      <c r="A72" s="8"/>
      <c r="B72" s="8"/>
      <c r="C72" s="8"/>
      <c r="D72" s="9"/>
      <c r="E72" s="9"/>
      <c r="F72" s="8"/>
    </row>
    <row r="73" spans="1:6" s="7" customFormat="1" ht="18.600000000000001" customHeight="1" x14ac:dyDescent="0.3">
      <c r="A73" s="8"/>
      <c r="B73" s="8"/>
      <c r="C73" s="8"/>
      <c r="D73" s="9"/>
      <c r="E73" s="9"/>
      <c r="F73" s="8"/>
    </row>
    <row r="74" spans="1:6" s="7" customFormat="1" ht="18.600000000000001" customHeight="1" x14ac:dyDescent="0.3">
      <c r="A74" s="8"/>
      <c r="B74" s="8"/>
      <c r="C74" s="8"/>
      <c r="D74" s="9"/>
      <c r="E74" s="9"/>
      <c r="F74" s="8"/>
    </row>
    <row r="75" spans="1:6" s="7" customFormat="1" ht="18.600000000000001" customHeight="1" x14ac:dyDescent="0.3">
      <c r="A75" s="8"/>
      <c r="B75" s="8"/>
      <c r="C75" s="8"/>
      <c r="D75" s="9"/>
      <c r="E75" s="9"/>
      <c r="F75" s="8"/>
    </row>
    <row r="76" spans="1:6" s="7" customFormat="1" ht="18.600000000000001" customHeight="1" x14ac:dyDescent="0.3">
      <c r="A76" s="8"/>
      <c r="B76" s="8"/>
      <c r="C76" s="8"/>
      <c r="D76" s="9"/>
      <c r="E76" s="9"/>
      <c r="F76" s="8"/>
    </row>
    <row r="77" spans="1:6" s="7" customFormat="1" ht="18.600000000000001" customHeight="1" x14ac:dyDescent="0.3">
      <c r="A77" s="8"/>
      <c r="B77" s="8"/>
      <c r="C77" s="8"/>
      <c r="D77" s="9"/>
      <c r="E77" s="9"/>
      <c r="F77" s="8"/>
    </row>
    <row r="78" spans="1:6" s="7" customFormat="1" ht="18.600000000000001" customHeight="1" x14ac:dyDescent="0.3">
      <c r="A78" s="8"/>
      <c r="B78" s="8"/>
      <c r="C78" s="8"/>
      <c r="D78" s="9"/>
      <c r="E78" s="9"/>
      <c r="F78" s="8"/>
    </row>
    <row r="79" spans="1:6" s="7" customFormat="1" ht="18.600000000000001" customHeight="1" x14ac:dyDescent="0.3">
      <c r="A79" s="8"/>
      <c r="B79" s="8"/>
      <c r="C79" s="8"/>
      <c r="D79" s="9"/>
      <c r="E79" s="9"/>
      <c r="F79" s="8"/>
    </row>
    <row r="80" spans="1:6" s="7" customFormat="1" ht="18.600000000000001" customHeight="1" x14ac:dyDescent="0.3">
      <c r="A80" s="8"/>
      <c r="B80" s="8"/>
      <c r="C80" s="8"/>
      <c r="D80" s="9"/>
      <c r="E80" s="9"/>
      <c r="F80" s="8"/>
    </row>
    <row r="81" spans="1:6" s="7" customFormat="1" ht="18.600000000000001" customHeight="1" x14ac:dyDescent="0.3">
      <c r="A81" s="8"/>
      <c r="B81" s="8"/>
      <c r="C81" s="8"/>
      <c r="D81" s="9"/>
      <c r="E81" s="9"/>
      <c r="F81" s="8"/>
    </row>
    <row r="82" spans="1:6" s="7" customFormat="1" ht="18.600000000000001" customHeight="1" x14ac:dyDescent="0.3">
      <c r="A82" s="8"/>
      <c r="B82" s="8"/>
      <c r="C82" s="8"/>
      <c r="D82" s="9"/>
      <c r="E82" s="9"/>
      <c r="F82" s="8"/>
    </row>
    <row r="83" spans="1:6" s="7" customFormat="1" ht="18.600000000000001" customHeight="1" x14ac:dyDescent="0.3">
      <c r="A83" s="8"/>
      <c r="B83" s="8"/>
      <c r="C83" s="8"/>
      <c r="D83" s="9"/>
      <c r="E83" s="9"/>
      <c r="F83" s="8"/>
    </row>
    <row r="84" spans="1:6" s="7" customFormat="1" ht="18.600000000000001" customHeight="1" x14ac:dyDescent="0.3">
      <c r="A84" s="8"/>
      <c r="B84" s="8"/>
      <c r="C84" s="8"/>
      <c r="D84" s="9"/>
      <c r="E84" s="9"/>
      <c r="F84" s="8"/>
    </row>
    <row r="85" spans="1:6" s="7" customFormat="1" ht="18.600000000000001" customHeight="1" x14ac:dyDescent="0.3">
      <c r="A85" s="8"/>
      <c r="B85" s="8"/>
      <c r="C85" s="8"/>
      <c r="D85" s="9"/>
      <c r="E85" s="9"/>
      <c r="F85" s="8"/>
    </row>
    <row r="86" spans="1:6" s="7" customFormat="1" ht="18.600000000000001" customHeight="1" x14ac:dyDescent="0.3">
      <c r="A86" s="8"/>
      <c r="B86" s="8"/>
      <c r="C86" s="8"/>
      <c r="D86" s="9"/>
      <c r="E86" s="9"/>
      <c r="F86" s="8"/>
    </row>
    <row r="87" spans="1:6" s="7" customFormat="1" ht="18.600000000000001" customHeight="1" x14ac:dyDescent="0.3">
      <c r="A87" s="8"/>
      <c r="B87" s="8"/>
      <c r="C87" s="8"/>
      <c r="D87" s="9"/>
      <c r="E87" s="9"/>
      <c r="F87" s="8"/>
    </row>
    <row r="88" spans="1:6" s="7" customFormat="1" ht="18.600000000000001" customHeight="1" x14ac:dyDescent="0.3">
      <c r="A88" s="8"/>
      <c r="B88" s="8"/>
      <c r="C88" s="8"/>
      <c r="D88" s="9"/>
      <c r="E88" s="9"/>
      <c r="F88" s="8"/>
    </row>
    <row r="89" spans="1:6" s="7" customFormat="1" ht="18.600000000000001" customHeight="1" x14ac:dyDescent="0.3">
      <c r="A89" s="8"/>
      <c r="B89" s="8"/>
      <c r="C89" s="8"/>
      <c r="D89" s="9"/>
      <c r="E89" s="9"/>
      <c r="F89" s="8"/>
    </row>
    <row r="90" spans="1:6" s="7" customFormat="1" ht="18.600000000000001" customHeight="1" x14ac:dyDescent="0.3">
      <c r="A90" s="8"/>
      <c r="B90" s="8"/>
      <c r="C90" s="8"/>
      <c r="D90" s="9"/>
      <c r="E90" s="9"/>
      <c r="F90" s="8"/>
    </row>
    <row r="91" spans="1:6" s="7" customFormat="1" ht="18.600000000000001" customHeight="1" x14ac:dyDescent="0.3">
      <c r="A91" s="8"/>
      <c r="B91" s="8"/>
      <c r="C91" s="8"/>
      <c r="D91" s="9"/>
      <c r="E91" s="9"/>
      <c r="F91" s="8"/>
    </row>
    <row r="92" spans="1:6" s="7" customFormat="1" ht="18.600000000000001" customHeight="1" x14ac:dyDescent="0.3">
      <c r="A92" s="8"/>
      <c r="B92" s="8"/>
      <c r="C92" s="8"/>
      <c r="D92" s="9"/>
      <c r="E92" s="9"/>
      <c r="F92" s="8"/>
    </row>
    <row r="93" spans="1:6" s="7" customFormat="1" ht="18.600000000000001" customHeight="1" x14ac:dyDescent="0.3">
      <c r="A93" s="8"/>
      <c r="B93" s="8"/>
      <c r="C93" s="8"/>
      <c r="D93" s="9"/>
      <c r="E93" s="9"/>
      <c r="F93" s="8"/>
    </row>
    <row r="94" spans="1:6" s="7" customFormat="1" ht="18.600000000000001" customHeight="1" x14ac:dyDescent="0.3">
      <c r="A94" s="8"/>
      <c r="B94" s="8"/>
      <c r="C94" s="8"/>
      <c r="D94" s="9"/>
      <c r="E94" s="9"/>
      <c r="F94" s="8"/>
    </row>
    <row r="95" spans="1:6" s="7" customFormat="1" ht="18.600000000000001" customHeight="1" x14ac:dyDescent="0.3">
      <c r="A95" s="8"/>
      <c r="B95" s="8"/>
      <c r="C95" s="8"/>
      <c r="D95" s="9"/>
      <c r="E95" s="9"/>
      <c r="F95" s="8"/>
    </row>
    <row r="96" spans="1:6" s="7" customFormat="1" ht="18.600000000000001" customHeight="1" x14ac:dyDescent="0.3">
      <c r="A96" s="8"/>
      <c r="B96" s="8"/>
      <c r="C96" s="8"/>
      <c r="D96" s="9"/>
      <c r="E96" s="9"/>
      <c r="F96" s="8"/>
    </row>
    <row r="97" spans="1:6" s="7" customFormat="1" ht="18.600000000000001" customHeight="1" x14ac:dyDescent="0.3">
      <c r="A97" s="8"/>
      <c r="B97" s="8"/>
      <c r="C97" s="8"/>
      <c r="D97" s="9"/>
      <c r="E97" s="9"/>
      <c r="F97" s="8"/>
    </row>
    <row r="98" spans="1:6" s="7" customFormat="1" ht="18.600000000000001" customHeight="1" x14ac:dyDescent="0.3">
      <c r="A98" s="8"/>
      <c r="B98" s="8"/>
      <c r="C98" s="8"/>
      <c r="D98" s="9"/>
      <c r="E98" s="9"/>
      <c r="F98" s="8"/>
    </row>
    <row r="99" spans="1:6" s="7" customFormat="1" ht="18.600000000000001" customHeight="1" x14ac:dyDescent="0.3">
      <c r="A99" s="8"/>
      <c r="B99" s="8"/>
      <c r="C99" s="8"/>
      <c r="D99" s="9"/>
      <c r="E99" s="9"/>
      <c r="F99" s="8"/>
    </row>
    <row r="100" spans="1:6" s="7" customFormat="1" ht="18.600000000000001" customHeight="1" x14ac:dyDescent="0.3">
      <c r="A100" s="8"/>
      <c r="B100" s="8"/>
      <c r="C100" s="8"/>
      <c r="D100" s="9"/>
      <c r="E100" s="9"/>
      <c r="F100" s="8"/>
    </row>
    <row r="101" spans="1:6" s="7" customFormat="1" ht="18.600000000000001" customHeight="1" x14ac:dyDescent="0.3">
      <c r="A101" s="8"/>
      <c r="B101" s="8"/>
      <c r="C101" s="8"/>
      <c r="D101" s="9"/>
      <c r="E101" s="9"/>
      <c r="F101" s="8"/>
    </row>
    <row r="102" spans="1:6" s="7" customFormat="1" ht="18.600000000000001" customHeight="1" x14ac:dyDescent="0.3">
      <c r="A102" s="8"/>
      <c r="B102" s="8"/>
      <c r="C102" s="8"/>
      <c r="D102" s="9"/>
      <c r="E102" s="9"/>
      <c r="F102" s="8"/>
    </row>
    <row r="103" spans="1:6" s="7" customFormat="1" ht="18.600000000000001" customHeight="1" x14ac:dyDescent="0.3">
      <c r="A103" s="8"/>
      <c r="B103" s="8"/>
      <c r="C103" s="8"/>
      <c r="D103" s="9"/>
      <c r="E103" s="9"/>
      <c r="F103" s="8"/>
    </row>
    <row r="104" spans="1:6" s="7" customFormat="1" ht="18.600000000000001" customHeight="1" x14ac:dyDescent="0.3">
      <c r="A104" s="8"/>
      <c r="B104" s="8"/>
      <c r="C104" s="8"/>
      <c r="D104" s="9"/>
      <c r="E104" s="9"/>
      <c r="F104" s="8"/>
    </row>
    <row r="105" spans="1:6" s="7" customFormat="1" ht="18.600000000000001" customHeight="1" x14ac:dyDescent="0.3">
      <c r="A105" s="8"/>
      <c r="B105" s="8"/>
      <c r="C105" s="8"/>
      <c r="D105" s="9"/>
      <c r="E105" s="9"/>
      <c r="F105" s="8"/>
    </row>
    <row r="106" spans="1:6" s="7" customFormat="1" ht="18.600000000000001" customHeight="1" x14ac:dyDescent="0.3">
      <c r="A106" s="8"/>
      <c r="B106" s="8"/>
      <c r="C106" s="8"/>
      <c r="D106" s="9"/>
      <c r="E106" s="9"/>
      <c r="F106" s="8"/>
    </row>
    <row r="107" spans="1:6" s="7" customFormat="1" ht="18.600000000000001" customHeight="1" x14ac:dyDescent="0.3">
      <c r="A107" s="8"/>
      <c r="B107" s="8"/>
      <c r="C107" s="8"/>
      <c r="D107" s="9"/>
      <c r="E107" s="9"/>
      <c r="F107" s="8"/>
    </row>
    <row r="108" spans="1:6" s="7" customFormat="1" ht="18.600000000000001" customHeight="1" x14ac:dyDescent="0.3">
      <c r="A108" s="8"/>
      <c r="B108" s="8"/>
      <c r="C108" s="8"/>
      <c r="D108" s="9"/>
      <c r="E108" s="9"/>
      <c r="F108" s="8"/>
    </row>
    <row r="109" spans="1:6" s="7" customFormat="1" ht="18.600000000000001" customHeight="1" x14ac:dyDescent="0.3">
      <c r="A109" s="8"/>
      <c r="B109" s="8"/>
      <c r="C109" s="8"/>
      <c r="D109" s="9"/>
      <c r="E109" s="9"/>
      <c r="F109" s="8"/>
    </row>
    <row r="110" spans="1:6" s="7" customFormat="1" ht="18.600000000000001" customHeight="1" x14ac:dyDescent="0.3">
      <c r="A110" s="8"/>
      <c r="B110" s="8"/>
      <c r="C110" s="8"/>
      <c r="D110" s="9"/>
      <c r="E110" s="9"/>
      <c r="F110" s="8"/>
    </row>
    <row r="111" spans="1:6" s="7" customFormat="1" ht="18.600000000000001" customHeight="1" x14ac:dyDescent="0.3">
      <c r="A111" s="8"/>
      <c r="B111" s="8"/>
      <c r="C111" s="8"/>
      <c r="D111" s="9"/>
      <c r="E111" s="9"/>
      <c r="F111" s="8"/>
    </row>
    <row r="112" spans="1:6" s="7" customFormat="1" ht="18.600000000000001" customHeight="1" x14ac:dyDescent="0.3">
      <c r="A112" s="8"/>
      <c r="B112" s="8"/>
      <c r="C112" s="8"/>
      <c r="D112" s="9"/>
      <c r="E112" s="9"/>
      <c r="F112" s="8"/>
    </row>
    <row r="113" spans="1:6" s="7" customFormat="1" ht="18.600000000000001" customHeight="1" x14ac:dyDescent="0.3">
      <c r="A113" s="8"/>
      <c r="B113" s="8"/>
      <c r="C113" s="8"/>
      <c r="D113" s="9"/>
      <c r="E113" s="9"/>
      <c r="F113" s="8"/>
    </row>
    <row r="114" spans="1:6" s="7" customFormat="1" ht="18.600000000000001" customHeight="1" x14ac:dyDescent="0.3">
      <c r="A114" s="8"/>
      <c r="B114" s="8"/>
      <c r="C114" s="8"/>
      <c r="D114" s="9"/>
      <c r="E114" s="9"/>
      <c r="F114" s="8"/>
    </row>
    <row r="115" spans="1:6" s="7" customFormat="1" ht="18.600000000000001" customHeight="1" x14ac:dyDescent="0.3">
      <c r="A115" s="8"/>
      <c r="B115" s="8"/>
      <c r="C115" s="8"/>
      <c r="D115" s="9"/>
      <c r="E115" s="9"/>
      <c r="F115" s="8"/>
    </row>
    <row r="116" spans="1:6" s="7" customFormat="1" ht="18.600000000000001" customHeight="1" x14ac:dyDescent="0.3">
      <c r="A116" s="8"/>
      <c r="B116" s="8"/>
      <c r="C116" s="8"/>
      <c r="D116" s="9"/>
      <c r="E116" s="9"/>
      <c r="F116" s="8"/>
    </row>
    <row r="117" spans="1:6" s="7" customFormat="1" ht="18.600000000000001" customHeight="1" x14ac:dyDescent="0.3">
      <c r="A117" s="8"/>
      <c r="B117" s="8"/>
      <c r="C117" s="8"/>
      <c r="D117" s="9"/>
      <c r="E117" s="9"/>
      <c r="F117" s="8"/>
    </row>
    <row r="118" spans="1:6" s="7" customFormat="1" ht="18.600000000000001" customHeight="1" x14ac:dyDescent="0.3">
      <c r="A118" s="8"/>
      <c r="B118" s="8"/>
      <c r="C118" s="8"/>
      <c r="D118" s="9"/>
      <c r="E118" s="9"/>
      <c r="F118" s="8"/>
    </row>
    <row r="119" spans="1:6" s="7" customFormat="1" ht="18.600000000000001" customHeight="1" x14ac:dyDescent="0.3">
      <c r="A119" s="8"/>
      <c r="B119" s="8"/>
      <c r="C119" s="8"/>
      <c r="D119" s="9"/>
      <c r="E119" s="9"/>
      <c r="F119" s="8"/>
    </row>
    <row r="120" spans="1:6" s="7" customFormat="1" ht="18.600000000000001" customHeight="1" x14ac:dyDescent="0.3">
      <c r="A120" s="8"/>
      <c r="B120" s="8"/>
      <c r="C120" s="8"/>
      <c r="D120" s="9"/>
      <c r="E120" s="9"/>
      <c r="F120" s="8"/>
    </row>
    <row r="121" spans="1:6" s="7" customFormat="1" ht="18.600000000000001" customHeight="1" x14ac:dyDescent="0.3">
      <c r="A121" s="8"/>
      <c r="B121" s="8"/>
      <c r="C121" s="8"/>
      <c r="D121" s="9"/>
      <c r="E121" s="9"/>
      <c r="F121" s="8"/>
    </row>
    <row r="122" spans="1:6" s="7" customFormat="1" ht="18.600000000000001" customHeight="1" x14ac:dyDescent="0.3">
      <c r="A122" s="8"/>
      <c r="B122" s="8"/>
      <c r="C122" s="8"/>
      <c r="D122" s="9"/>
      <c r="E122" s="9"/>
      <c r="F122" s="8"/>
    </row>
    <row r="123" spans="1:6" s="7" customFormat="1" ht="18.600000000000001" customHeight="1" x14ac:dyDescent="0.3">
      <c r="A123" s="8"/>
      <c r="B123" s="8"/>
      <c r="C123" s="8"/>
      <c r="D123" s="9"/>
      <c r="E123" s="9"/>
      <c r="F123" s="8"/>
    </row>
    <row r="124" spans="1:6" s="7" customFormat="1" ht="18.600000000000001" customHeight="1" x14ac:dyDescent="0.3">
      <c r="A124" s="8"/>
      <c r="B124" s="8"/>
      <c r="C124" s="8"/>
      <c r="D124" s="9"/>
      <c r="E124" s="9"/>
      <c r="F124" s="8"/>
    </row>
    <row r="125" spans="1:6" s="7" customFormat="1" ht="18.600000000000001" customHeight="1" x14ac:dyDescent="0.3">
      <c r="A125" s="8"/>
      <c r="B125" s="8"/>
      <c r="C125" s="8"/>
      <c r="D125" s="9"/>
      <c r="E125" s="9"/>
      <c r="F125" s="8"/>
    </row>
    <row r="126" spans="1:6" s="7" customFormat="1" ht="18.600000000000001" customHeight="1" x14ac:dyDescent="0.3">
      <c r="A126" s="8"/>
      <c r="B126" s="8"/>
      <c r="C126" s="8"/>
      <c r="D126" s="9"/>
      <c r="E126" s="9"/>
      <c r="F126" s="8"/>
    </row>
    <row r="127" spans="1:6" s="7" customFormat="1" ht="18.600000000000001" customHeight="1" x14ac:dyDescent="0.3">
      <c r="A127" s="8"/>
      <c r="B127" s="8"/>
      <c r="C127" s="8"/>
      <c r="D127" s="9"/>
      <c r="E127" s="9"/>
      <c r="F127" s="8"/>
    </row>
    <row r="128" spans="1:6" s="7" customFormat="1" ht="18.600000000000001" customHeight="1" x14ac:dyDescent="0.3">
      <c r="A128" s="8"/>
      <c r="B128" s="8"/>
      <c r="C128" s="8"/>
      <c r="D128" s="9"/>
      <c r="E128" s="9"/>
      <c r="F128" s="8"/>
    </row>
    <row r="129" spans="1:6" s="7" customFormat="1" ht="18.600000000000001" customHeight="1" x14ac:dyDescent="0.3">
      <c r="A129" s="8"/>
      <c r="B129" s="8"/>
      <c r="C129" s="8"/>
      <c r="D129" s="9"/>
      <c r="E129" s="9"/>
      <c r="F129" s="8"/>
    </row>
    <row r="130" spans="1:6" s="7" customFormat="1" ht="18.600000000000001" customHeight="1" x14ac:dyDescent="0.3">
      <c r="A130" s="8"/>
      <c r="B130" s="8"/>
      <c r="C130" s="8"/>
      <c r="D130" s="9"/>
      <c r="E130" s="9"/>
      <c r="F130" s="8"/>
    </row>
    <row r="131" spans="1:6" s="7" customFormat="1" ht="18.600000000000001" customHeight="1" x14ac:dyDescent="0.3">
      <c r="A131" s="8"/>
      <c r="B131" s="8"/>
      <c r="C131" s="8"/>
      <c r="D131" s="9"/>
      <c r="E131" s="9"/>
      <c r="F131" s="8"/>
    </row>
    <row r="132" spans="1:6" s="7" customFormat="1" ht="18.600000000000001" customHeight="1" x14ac:dyDescent="0.3">
      <c r="A132" s="8"/>
      <c r="B132" s="8"/>
      <c r="C132" s="8"/>
      <c r="D132" s="9"/>
      <c r="E132" s="9"/>
      <c r="F132" s="8"/>
    </row>
    <row r="133" spans="1:6" s="7" customFormat="1" ht="18.600000000000001" customHeight="1" x14ac:dyDescent="0.3">
      <c r="A133" s="8"/>
      <c r="B133" s="8"/>
      <c r="C133" s="8"/>
      <c r="D133" s="9"/>
      <c r="E133" s="9"/>
      <c r="F133" s="8"/>
    </row>
    <row r="134" spans="1:6" s="7" customFormat="1" ht="18.600000000000001" customHeight="1" x14ac:dyDescent="0.3">
      <c r="A134" s="8"/>
      <c r="B134" s="8"/>
      <c r="C134" s="8"/>
      <c r="D134" s="9"/>
      <c r="E134" s="9"/>
      <c r="F134" s="8"/>
    </row>
    <row r="135" spans="1:6" s="7" customFormat="1" ht="18.600000000000001" customHeight="1" x14ac:dyDescent="0.3">
      <c r="A135" s="8"/>
      <c r="B135" s="8"/>
      <c r="C135" s="8"/>
      <c r="D135" s="9"/>
      <c r="E135" s="9"/>
      <c r="F135" s="8"/>
    </row>
    <row r="136" spans="1:6" s="7" customFormat="1" ht="18.600000000000001" customHeight="1" x14ac:dyDescent="0.3">
      <c r="A136" s="8"/>
      <c r="B136" s="8"/>
      <c r="C136" s="8"/>
      <c r="D136" s="9"/>
      <c r="E136" s="9"/>
      <c r="F136" s="8"/>
    </row>
    <row r="137" spans="1:6" s="7" customFormat="1" ht="18.600000000000001" customHeight="1" x14ac:dyDescent="0.3">
      <c r="A137" s="8"/>
      <c r="B137" s="8"/>
      <c r="C137" s="8"/>
      <c r="D137" s="9"/>
      <c r="E137" s="9"/>
      <c r="F137" s="8"/>
    </row>
    <row r="138" spans="1:6" s="7" customFormat="1" ht="18.600000000000001" customHeight="1" x14ac:dyDescent="0.3">
      <c r="A138" s="8"/>
      <c r="B138" s="8"/>
      <c r="C138" s="8"/>
      <c r="D138" s="9"/>
      <c r="E138" s="9"/>
      <c r="F138" s="8"/>
    </row>
    <row r="139" spans="1:6" s="7" customFormat="1" ht="18.600000000000001" customHeight="1" x14ac:dyDescent="0.3">
      <c r="A139" s="8"/>
      <c r="B139" s="8"/>
      <c r="C139" s="8"/>
      <c r="D139" s="9"/>
      <c r="E139" s="9"/>
      <c r="F139" s="8"/>
    </row>
    <row r="140" spans="1:6" s="7" customFormat="1" ht="18.600000000000001" customHeight="1" x14ac:dyDescent="0.3">
      <c r="A140" s="8"/>
      <c r="B140" s="8"/>
      <c r="C140" s="8"/>
      <c r="D140" s="9"/>
      <c r="E140" s="9"/>
      <c r="F140" s="8"/>
    </row>
    <row r="141" spans="1:6" s="7" customFormat="1" ht="18.600000000000001" customHeight="1" x14ac:dyDescent="0.3">
      <c r="A141" s="8"/>
      <c r="B141" s="8"/>
      <c r="C141" s="8"/>
      <c r="D141" s="9"/>
      <c r="E141" s="9"/>
      <c r="F141" s="8"/>
    </row>
    <row r="142" spans="1:6" s="7" customFormat="1" ht="18.600000000000001" customHeight="1" x14ac:dyDescent="0.3">
      <c r="A142" s="8"/>
      <c r="B142" s="8"/>
      <c r="C142" s="8"/>
      <c r="D142" s="9"/>
      <c r="E142" s="9"/>
      <c r="F142" s="8"/>
    </row>
    <row r="143" spans="1:6" s="7" customFormat="1" ht="18.600000000000001" customHeight="1" x14ac:dyDescent="0.3">
      <c r="A143" s="8"/>
      <c r="B143" s="8"/>
      <c r="C143" s="8"/>
      <c r="D143" s="9"/>
      <c r="E143" s="9"/>
      <c r="F143" s="8"/>
    </row>
    <row r="144" spans="1:6" s="7" customFormat="1" ht="18.600000000000001" customHeight="1" x14ac:dyDescent="0.3">
      <c r="A144" s="8"/>
      <c r="B144" s="8"/>
      <c r="C144" s="8"/>
      <c r="D144" s="9"/>
      <c r="E144" s="9"/>
      <c r="F144" s="8"/>
    </row>
    <row r="145" spans="1:6" s="7" customFormat="1" ht="18.600000000000001" customHeight="1" x14ac:dyDescent="0.3">
      <c r="A145" s="8"/>
      <c r="B145" s="8"/>
      <c r="C145" s="8"/>
      <c r="D145" s="9"/>
      <c r="E145" s="9"/>
      <c r="F145" s="8"/>
    </row>
    <row r="146" spans="1:6" s="7" customFormat="1" ht="18.600000000000001" customHeight="1" x14ac:dyDescent="0.3">
      <c r="A146" s="8"/>
      <c r="B146" s="8"/>
      <c r="C146" s="8"/>
      <c r="D146" s="9"/>
      <c r="E146" s="9"/>
      <c r="F146" s="8"/>
    </row>
    <row r="147" spans="1:6" s="7" customFormat="1" ht="18.600000000000001" customHeight="1" x14ac:dyDescent="0.3">
      <c r="A147" s="8"/>
      <c r="B147" s="8"/>
      <c r="C147" s="8"/>
      <c r="D147" s="9"/>
      <c r="E147" s="9"/>
      <c r="F147" s="8"/>
    </row>
    <row r="148" spans="1:6" s="7" customFormat="1" ht="18.600000000000001" customHeight="1" x14ac:dyDescent="0.3">
      <c r="A148" s="8"/>
      <c r="B148" s="8"/>
      <c r="C148" s="8"/>
      <c r="D148" s="9"/>
      <c r="E148" s="9"/>
      <c r="F148" s="8"/>
    </row>
    <row r="149" spans="1:6" s="7" customFormat="1" ht="18.600000000000001" customHeight="1" x14ac:dyDescent="0.3">
      <c r="A149" s="8"/>
      <c r="B149" s="8"/>
      <c r="C149" s="8"/>
      <c r="D149" s="9"/>
      <c r="E149" s="9"/>
      <c r="F149" s="8"/>
    </row>
    <row r="150" spans="1:6" s="7" customFormat="1" ht="18.600000000000001" customHeight="1" x14ac:dyDescent="0.3">
      <c r="A150" s="8"/>
      <c r="B150" s="8"/>
      <c r="C150" s="8"/>
      <c r="D150" s="9"/>
      <c r="E150" s="9"/>
      <c r="F150" s="8"/>
    </row>
    <row r="151" spans="1:6" s="7" customFormat="1" ht="18.600000000000001" customHeight="1" x14ac:dyDescent="0.3">
      <c r="A151" s="8"/>
      <c r="B151" s="8"/>
      <c r="C151" s="8"/>
      <c r="D151" s="9"/>
      <c r="E151" s="9"/>
      <c r="F151" s="8"/>
    </row>
    <row r="152" spans="1:6" s="7" customFormat="1" ht="18.600000000000001" customHeight="1" x14ac:dyDescent="0.3">
      <c r="A152" s="8"/>
      <c r="B152" s="8"/>
      <c r="C152" s="8"/>
      <c r="D152" s="9"/>
      <c r="E152" s="9"/>
      <c r="F152" s="8"/>
    </row>
    <row r="153" spans="1:6" s="7" customFormat="1" ht="18.600000000000001" customHeight="1" x14ac:dyDescent="0.3">
      <c r="A153" s="8"/>
      <c r="B153" s="8"/>
      <c r="C153" s="8"/>
      <c r="D153" s="9"/>
      <c r="E153" s="9"/>
      <c r="F153" s="8"/>
    </row>
    <row r="154" spans="1:6" s="7" customFormat="1" ht="18.600000000000001" customHeight="1" x14ac:dyDescent="0.3">
      <c r="A154" s="8"/>
      <c r="B154" s="8"/>
      <c r="C154" s="8"/>
      <c r="D154" s="9"/>
      <c r="E154" s="9"/>
      <c r="F154" s="8"/>
    </row>
    <row r="155" spans="1:6" s="7" customFormat="1" ht="18.600000000000001" customHeight="1" x14ac:dyDescent="0.3">
      <c r="A155" s="8"/>
      <c r="B155" s="8"/>
      <c r="C155" s="8"/>
      <c r="D155" s="9"/>
      <c r="E155" s="9"/>
      <c r="F155" s="8"/>
    </row>
    <row r="156" spans="1:6" s="7" customFormat="1" ht="18.600000000000001" customHeight="1" x14ac:dyDescent="0.3">
      <c r="A156" s="8"/>
      <c r="B156" s="8"/>
      <c r="C156" s="8"/>
      <c r="D156" s="9"/>
      <c r="E156" s="9"/>
      <c r="F156" s="8"/>
    </row>
    <row r="157" spans="1:6" s="7" customFormat="1" ht="18.600000000000001" customHeight="1" x14ac:dyDescent="0.3">
      <c r="A157" s="8"/>
      <c r="B157" s="8"/>
      <c r="C157" s="8"/>
      <c r="D157" s="9"/>
      <c r="E157" s="9"/>
      <c r="F157" s="8"/>
    </row>
    <row r="158" spans="1:6" s="7" customFormat="1" ht="18.600000000000001" customHeight="1" x14ac:dyDescent="0.3">
      <c r="A158" s="8"/>
      <c r="B158" s="8"/>
      <c r="C158" s="8"/>
      <c r="D158" s="9"/>
      <c r="E158" s="9"/>
      <c r="F158" s="8"/>
    </row>
    <row r="159" spans="1:6" s="7" customFormat="1" ht="18.600000000000001" customHeight="1" x14ac:dyDescent="0.3">
      <c r="A159" s="8"/>
      <c r="B159" s="8"/>
      <c r="C159" s="8"/>
      <c r="D159" s="9"/>
      <c r="E159" s="9"/>
      <c r="F159" s="8"/>
    </row>
    <row r="160" spans="1:6" s="7" customFormat="1" ht="18.600000000000001" customHeight="1" x14ac:dyDescent="0.3">
      <c r="A160" s="8"/>
      <c r="B160" s="8"/>
      <c r="C160" s="8"/>
      <c r="D160" s="9"/>
      <c r="E160" s="9"/>
      <c r="F160" s="8"/>
    </row>
    <row r="161" spans="1:6" s="7" customFormat="1" ht="18.600000000000001" customHeight="1" x14ac:dyDescent="0.3">
      <c r="A161" s="8"/>
      <c r="B161" s="8"/>
      <c r="C161" s="8"/>
      <c r="D161" s="9"/>
      <c r="E161" s="9"/>
      <c r="F161" s="8"/>
    </row>
    <row r="162" spans="1:6" s="7" customFormat="1" ht="18.600000000000001" customHeight="1" x14ac:dyDescent="0.3">
      <c r="A162" s="8"/>
      <c r="B162" s="8"/>
      <c r="C162" s="8"/>
      <c r="D162" s="9"/>
      <c r="E162" s="9"/>
      <c r="F162" s="8"/>
    </row>
    <row r="163" spans="1:6" s="7" customFormat="1" ht="18.600000000000001" customHeight="1" x14ac:dyDescent="0.3">
      <c r="A163" s="8"/>
      <c r="B163" s="8"/>
      <c r="C163" s="8"/>
      <c r="D163" s="9"/>
      <c r="E163" s="9"/>
      <c r="F163" s="8"/>
    </row>
    <row r="164" spans="1:6" s="7" customFormat="1" ht="18.600000000000001" customHeight="1" x14ac:dyDescent="0.3">
      <c r="A164" s="8"/>
      <c r="B164" s="8"/>
      <c r="C164" s="8"/>
      <c r="D164" s="9"/>
      <c r="E164" s="9"/>
      <c r="F164" s="8"/>
    </row>
    <row r="165" spans="1:6" s="7" customFormat="1" ht="18.600000000000001" customHeight="1" x14ac:dyDescent="0.3">
      <c r="A165" s="8"/>
      <c r="B165" s="8"/>
      <c r="C165" s="8"/>
      <c r="D165" s="9"/>
      <c r="E165" s="9"/>
      <c r="F165" s="8"/>
    </row>
    <row r="166" spans="1:6" s="7" customFormat="1" ht="18.600000000000001" customHeight="1" x14ac:dyDescent="0.3">
      <c r="A166" s="8"/>
      <c r="B166" s="8"/>
      <c r="C166" s="8"/>
      <c r="D166" s="9"/>
      <c r="E166" s="9"/>
      <c r="F166" s="8"/>
    </row>
    <row r="167" spans="1:6" s="7" customFormat="1" ht="18.600000000000001" customHeight="1" x14ac:dyDescent="0.3">
      <c r="A167" s="8"/>
      <c r="B167" s="8"/>
      <c r="C167" s="8"/>
      <c r="D167" s="9"/>
      <c r="E167" s="9"/>
      <c r="F167" s="8"/>
    </row>
    <row r="168" spans="1:6" s="7" customFormat="1" ht="18.600000000000001" customHeight="1" x14ac:dyDescent="0.3">
      <c r="A168" s="8"/>
      <c r="B168" s="8"/>
      <c r="C168" s="8"/>
      <c r="D168" s="9"/>
      <c r="E168" s="9"/>
      <c r="F168" s="8"/>
    </row>
    <row r="169" spans="1:6" s="7" customFormat="1" ht="18.600000000000001" customHeight="1" x14ac:dyDescent="0.3">
      <c r="A169" s="8"/>
      <c r="B169" s="8"/>
      <c r="C169" s="8"/>
      <c r="D169" s="9"/>
      <c r="E169" s="9"/>
      <c r="F169" s="8"/>
    </row>
    <row r="170" spans="1:6" s="7" customFormat="1" ht="18.600000000000001" customHeight="1" x14ac:dyDescent="0.3">
      <c r="A170" s="8"/>
      <c r="B170" s="8"/>
      <c r="C170" s="8"/>
      <c r="D170" s="9"/>
      <c r="E170" s="9"/>
      <c r="F170" s="8"/>
    </row>
    <row r="171" spans="1:6" s="7" customFormat="1" ht="18.600000000000001" customHeight="1" x14ac:dyDescent="0.3">
      <c r="A171" s="8"/>
      <c r="B171" s="8"/>
      <c r="C171" s="8"/>
      <c r="D171" s="9"/>
      <c r="E171" s="9"/>
      <c r="F171" s="8"/>
    </row>
    <row r="172" spans="1:6" s="7" customFormat="1" ht="18.600000000000001" customHeight="1" x14ac:dyDescent="0.3">
      <c r="A172" s="8"/>
      <c r="B172" s="8"/>
      <c r="C172" s="8"/>
      <c r="D172" s="9"/>
      <c r="E172" s="9"/>
      <c r="F172" s="8"/>
    </row>
    <row r="173" spans="1:6" s="7" customFormat="1" ht="18.600000000000001" customHeight="1" x14ac:dyDescent="0.3">
      <c r="A173" s="8"/>
      <c r="B173" s="8"/>
      <c r="C173" s="8"/>
      <c r="D173" s="9"/>
      <c r="E173" s="9"/>
      <c r="F173" s="8"/>
    </row>
    <row r="174" spans="1:6" s="7" customFormat="1" ht="18.600000000000001" customHeight="1" x14ac:dyDescent="0.3">
      <c r="A174" s="8"/>
      <c r="B174" s="8"/>
      <c r="C174" s="8"/>
      <c r="D174" s="9"/>
      <c r="E174" s="9"/>
      <c r="F174" s="8"/>
    </row>
    <row r="175" spans="1:6" s="7" customFormat="1" ht="18.600000000000001" customHeight="1" x14ac:dyDescent="0.3">
      <c r="A175" s="8"/>
      <c r="B175" s="8"/>
      <c r="C175" s="8"/>
      <c r="D175" s="9"/>
      <c r="E175" s="9"/>
      <c r="F175" s="8"/>
    </row>
    <row r="176" spans="1:6" s="7" customFormat="1" ht="18.600000000000001" customHeight="1" x14ac:dyDescent="0.3">
      <c r="A176" s="8"/>
      <c r="B176" s="8"/>
      <c r="C176" s="8"/>
      <c r="D176" s="9"/>
      <c r="E176" s="9"/>
      <c r="F176" s="8"/>
    </row>
    <row r="177" spans="1:6" s="7" customFormat="1" ht="18.600000000000001" customHeight="1" x14ac:dyDescent="0.3">
      <c r="A177" s="8"/>
      <c r="B177" s="8"/>
      <c r="C177" s="8"/>
      <c r="D177" s="9"/>
      <c r="E177" s="9"/>
      <c r="F177" s="8"/>
    </row>
    <row r="178" spans="1:6" s="7" customFormat="1" ht="18.600000000000001" customHeight="1" x14ac:dyDescent="0.3">
      <c r="A178" s="8"/>
      <c r="B178" s="8"/>
      <c r="C178" s="8"/>
      <c r="D178" s="9"/>
      <c r="E178" s="9"/>
      <c r="F178" s="8"/>
    </row>
    <row r="179" spans="1:6" s="7" customFormat="1" ht="18.600000000000001" customHeight="1" x14ac:dyDescent="0.3">
      <c r="A179" s="8"/>
      <c r="B179" s="8"/>
      <c r="C179" s="8"/>
      <c r="D179" s="9"/>
      <c r="E179" s="9"/>
      <c r="F179" s="8"/>
    </row>
    <row r="180" spans="1:6" s="7" customFormat="1" ht="18.600000000000001" customHeight="1" x14ac:dyDescent="0.3">
      <c r="A180" s="8"/>
      <c r="B180" s="8"/>
      <c r="C180" s="8"/>
      <c r="D180" s="9"/>
      <c r="E180" s="9"/>
      <c r="F180" s="8"/>
    </row>
    <row r="181" spans="1:6" s="7" customFormat="1" ht="18.600000000000001" customHeight="1" x14ac:dyDescent="0.3">
      <c r="A181" s="8"/>
      <c r="B181" s="8"/>
      <c r="C181" s="8"/>
      <c r="D181" s="9"/>
      <c r="E181" s="9"/>
      <c r="F181" s="8"/>
    </row>
    <row r="182" spans="1:6" s="7" customFormat="1" ht="18.600000000000001" customHeight="1" x14ac:dyDescent="0.3">
      <c r="A182" s="8"/>
      <c r="B182" s="8"/>
      <c r="C182" s="8"/>
      <c r="D182" s="9"/>
      <c r="E182" s="9"/>
      <c r="F182" s="8"/>
    </row>
    <row r="183" spans="1:6" s="7" customFormat="1" ht="18.600000000000001" customHeight="1" x14ac:dyDescent="0.3">
      <c r="A183" s="8"/>
      <c r="B183" s="8"/>
      <c r="C183" s="8"/>
      <c r="D183" s="9"/>
      <c r="E183" s="9"/>
      <c r="F183" s="8"/>
    </row>
    <row r="184" spans="1:6" s="7" customFormat="1" ht="18.600000000000001" customHeight="1" x14ac:dyDescent="0.3">
      <c r="A184" s="8"/>
      <c r="B184" s="8"/>
      <c r="C184" s="8"/>
      <c r="D184" s="9"/>
      <c r="E184" s="9"/>
      <c r="F184" s="8"/>
    </row>
    <row r="185" spans="1:6" s="7" customFormat="1" ht="18.600000000000001" customHeight="1" x14ac:dyDescent="0.3">
      <c r="A185" s="8"/>
      <c r="B185" s="8"/>
      <c r="C185" s="8"/>
      <c r="D185" s="9"/>
      <c r="E185" s="9"/>
      <c r="F185" s="8"/>
    </row>
    <row r="186" spans="1:6" s="7" customFormat="1" ht="18.600000000000001" customHeight="1" x14ac:dyDescent="0.3">
      <c r="A186" s="8"/>
      <c r="B186" s="8"/>
      <c r="C186" s="8"/>
      <c r="D186" s="9"/>
      <c r="E186" s="9"/>
      <c r="F186" s="8"/>
    </row>
    <row r="187" spans="1:6" s="7" customFormat="1" ht="18.600000000000001" customHeight="1" x14ac:dyDescent="0.3">
      <c r="A187" s="8"/>
      <c r="B187" s="8"/>
      <c r="C187" s="8"/>
      <c r="D187" s="9"/>
      <c r="E187" s="9"/>
      <c r="F187" s="8"/>
    </row>
    <row r="188" spans="1:6" s="7" customFormat="1" ht="18.600000000000001" customHeight="1" x14ac:dyDescent="0.3">
      <c r="A188" s="8"/>
      <c r="B188" s="8"/>
      <c r="C188" s="8"/>
      <c r="D188" s="9"/>
      <c r="E188" s="9"/>
      <c r="F188" s="8"/>
    </row>
    <row r="189" spans="1:6" s="7" customFormat="1" ht="18.600000000000001" customHeight="1" x14ac:dyDescent="0.3">
      <c r="A189" s="8"/>
      <c r="B189" s="8"/>
      <c r="C189" s="8"/>
      <c r="D189" s="9"/>
      <c r="E189" s="9"/>
      <c r="F189" s="8"/>
    </row>
    <row r="190" spans="1:6" s="7" customFormat="1" ht="18.600000000000001" customHeight="1" x14ac:dyDescent="0.3">
      <c r="A190" s="8"/>
      <c r="B190" s="8"/>
      <c r="C190" s="8"/>
      <c r="D190" s="9"/>
      <c r="E190" s="9"/>
      <c r="F190" s="8"/>
    </row>
    <row r="191" spans="1:6" s="7" customFormat="1" ht="18.600000000000001" customHeight="1" x14ac:dyDescent="0.3">
      <c r="A191" s="8"/>
      <c r="B191" s="8"/>
      <c r="C191" s="8"/>
      <c r="D191" s="9"/>
      <c r="E191" s="9"/>
      <c r="F191" s="8"/>
    </row>
    <row r="192" spans="1:6" s="7" customFormat="1" ht="18.600000000000001" customHeight="1" x14ac:dyDescent="0.3">
      <c r="A192" s="8"/>
      <c r="B192" s="8"/>
      <c r="C192" s="8"/>
      <c r="D192" s="9"/>
      <c r="E192" s="9"/>
      <c r="F192" s="8"/>
    </row>
    <row r="193" spans="1:6" s="7" customFormat="1" ht="18.600000000000001" customHeight="1" x14ac:dyDescent="0.3">
      <c r="A193" s="8"/>
      <c r="B193" s="8"/>
      <c r="C193" s="8"/>
      <c r="D193" s="9"/>
      <c r="E193" s="9"/>
      <c r="F193" s="8"/>
    </row>
    <row r="194" spans="1:6" s="7" customFormat="1" ht="18.600000000000001" customHeight="1" x14ac:dyDescent="0.3">
      <c r="A194" s="8"/>
      <c r="B194" s="8"/>
      <c r="C194" s="8"/>
      <c r="D194" s="9"/>
      <c r="E194" s="9"/>
      <c r="F194" s="8"/>
    </row>
    <row r="195" spans="1:6" s="7" customFormat="1" ht="18.600000000000001" customHeight="1" x14ac:dyDescent="0.3">
      <c r="A195" s="8"/>
      <c r="B195" s="8"/>
      <c r="C195" s="8"/>
      <c r="D195" s="9"/>
      <c r="E195" s="9"/>
      <c r="F195" s="8"/>
    </row>
    <row r="196" spans="1:6" s="7" customFormat="1" ht="18.600000000000001" customHeight="1" x14ac:dyDescent="0.3">
      <c r="A196" s="8"/>
      <c r="B196" s="8"/>
      <c r="C196" s="8"/>
      <c r="D196" s="9"/>
      <c r="E196" s="9"/>
      <c r="F196" s="8"/>
    </row>
    <row r="197" spans="1:6" s="7" customFormat="1" ht="18.600000000000001" customHeight="1" x14ac:dyDescent="0.3">
      <c r="A197" s="8"/>
      <c r="B197" s="8"/>
      <c r="C197" s="8"/>
      <c r="D197" s="9"/>
      <c r="E197" s="9"/>
      <c r="F197" s="8"/>
    </row>
    <row r="198" spans="1:6" s="7" customFormat="1" ht="18.600000000000001" customHeight="1" x14ac:dyDescent="0.3">
      <c r="A198" s="8"/>
      <c r="B198" s="8"/>
      <c r="C198" s="8"/>
      <c r="D198" s="9"/>
      <c r="E198" s="9"/>
      <c r="F198" s="8"/>
    </row>
    <row r="199" spans="1:6" s="7" customFormat="1" ht="18.600000000000001" customHeight="1" x14ac:dyDescent="0.3">
      <c r="A199" s="8"/>
      <c r="B199" s="8"/>
      <c r="C199" s="8"/>
      <c r="D199" s="9"/>
      <c r="E199" s="9"/>
      <c r="F199" s="8"/>
    </row>
    <row r="200" spans="1:6" s="7" customFormat="1" ht="18.600000000000001" customHeight="1" x14ac:dyDescent="0.3">
      <c r="A200" s="8"/>
      <c r="B200" s="8"/>
      <c r="C200" s="8"/>
      <c r="D200" s="9"/>
      <c r="E200" s="9"/>
      <c r="F200" s="8"/>
    </row>
    <row r="201" spans="1:6" s="7" customFormat="1" ht="18.600000000000001" customHeight="1" x14ac:dyDescent="0.3">
      <c r="A201" s="8"/>
      <c r="B201" s="8"/>
      <c r="C201" s="8"/>
      <c r="D201" s="9"/>
      <c r="E201" s="9"/>
      <c r="F201" s="8"/>
    </row>
    <row r="202" spans="1:6" s="7" customFormat="1" ht="18.600000000000001" customHeight="1" x14ac:dyDescent="0.3">
      <c r="A202" s="8"/>
      <c r="B202" s="8"/>
      <c r="C202" s="8"/>
      <c r="D202" s="9"/>
      <c r="E202" s="9"/>
      <c r="F202" s="8"/>
    </row>
    <row r="203" spans="1:6" s="7" customFormat="1" ht="18.600000000000001" customHeight="1" x14ac:dyDescent="0.3">
      <c r="A203" s="8"/>
      <c r="B203" s="8"/>
      <c r="C203" s="8"/>
      <c r="D203" s="9"/>
      <c r="E203" s="9"/>
      <c r="F203" s="8"/>
    </row>
    <row r="204" spans="1:6" s="7" customFormat="1" ht="18.600000000000001" customHeight="1" x14ac:dyDescent="0.3">
      <c r="A204" s="8"/>
      <c r="B204" s="8"/>
      <c r="C204" s="8"/>
      <c r="D204" s="9"/>
      <c r="E204" s="9"/>
      <c r="F204" s="8"/>
    </row>
    <row r="205" spans="1:6" s="7" customFormat="1" ht="18.600000000000001" customHeight="1" x14ac:dyDescent="0.3">
      <c r="A205" s="8"/>
      <c r="B205" s="8"/>
      <c r="C205" s="8"/>
      <c r="D205" s="9"/>
      <c r="E205" s="9"/>
      <c r="F205" s="8"/>
    </row>
    <row r="206" spans="1:6" s="7" customFormat="1" ht="18.600000000000001" customHeight="1" x14ac:dyDescent="0.3">
      <c r="A206" s="8"/>
      <c r="B206" s="8"/>
      <c r="C206" s="8"/>
      <c r="D206" s="9"/>
      <c r="E206" s="9"/>
      <c r="F206" s="8"/>
    </row>
    <row r="207" spans="1:6" s="7" customFormat="1" ht="18.600000000000001" customHeight="1" x14ac:dyDescent="0.3">
      <c r="A207" s="8"/>
      <c r="B207" s="8"/>
      <c r="C207" s="8"/>
      <c r="D207" s="9"/>
      <c r="E207" s="9"/>
      <c r="F207" s="8"/>
    </row>
    <row r="208" spans="1:6" s="7" customFormat="1" ht="18.600000000000001" customHeight="1" x14ac:dyDescent="0.3">
      <c r="A208" s="8"/>
      <c r="B208" s="8"/>
      <c r="C208" s="8"/>
      <c r="D208" s="9"/>
      <c r="E208" s="9"/>
      <c r="F208" s="8"/>
    </row>
    <row r="209" spans="1:6" s="7" customFormat="1" ht="18.600000000000001" customHeight="1" x14ac:dyDescent="0.3">
      <c r="A209" s="8"/>
      <c r="B209" s="8"/>
      <c r="C209" s="8"/>
      <c r="D209" s="9"/>
      <c r="E209" s="9"/>
      <c r="F209" s="8"/>
    </row>
    <row r="210" spans="1:6" s="7" customFormat="1" ht="18.600000000000001" customHeight="1" x14ac:dyDescent="0.3">
      <c r="A210" s="8"/>
      <c r="B210" s="8"/>
      <c r="C210" s="8"/>
      <c r="D210" s="9"/>
      <c r="E210" s="9"/>
      <c r="F210" s="8"/>
    </row>
    <row r="211" spans="1:6" s="7" customFormat="1" ht="18.600000000000001" customHeight="1" x14ac:dyDescent="0.3">
      <c r="A211" s="8"/>
      <c r="B211" s="8"/>
      <c r="C211" s="8"/>
      <c r="D211" s="9"/>
      <c r="E211" s="9"/>
      <c r="F211" s="8"/>
    </row>
    <row r="212" spans="1:6" s="7" customFormat="1" ht="18.600000000000001" customHeight="1" x14ac:dyDescent="0.3">
      <c r="A212" s="8"/>
      <c r="B212" s="8"/>
      <c r="C212" s="8"/>
      <c r="D212" s="9"/>
      <c r="E212" s="9"/>
      <c r="F212" s="8"/>
    </row>
    <row r="213" spans="1:6" s="7" customFormat="1" ht="18.600000000000001" customHeight="1" x14ac:dyDescent="0.3">
      <c r="A213" s="8"/>
      <c r="B213" s="8"/>
      <c r="C213" s="8"/>
      <c r="D213" s="9"/>
      <c r="E213" s="9"/>
      <c r="F213" s="8"/>
    </row>
    <row r="214" spans="1:6" s="7" customFormat="1" ht="18.600000000000001" customHeight="1" x14ac:dyDescent="0.3">
      <c r="A214" s="8"/>
      <c r="B214" s="8"/>
      <c r="C214" s="8"/>
      <c r="D214" s="9"/>
      <c r="E214" s="9"/>
      <c r="F214" s="8"/>
    </row>
    <row r="215" spans="1:6" s="7" customFormat="1" ht="18.600000000000001" customHeight="1" x14ac:dyDescent="0.3">
      <c r="A215" s="8"/>
      <c r="B215" s="8"/>
      <c r="C215" s="8"/>
      <c r="D215" s="9"/>
      <c r="E215" s="9"/>
      <c r="F215" s="8"/>
    </row>
    <row r="216" spans="1:6" s="7" customFormat="1" ht="18.600000000000001" customHeight="1" x14ac:dyDescent="0.3">
      <c r="A216" s="8"/>
      <c r="B216" s="8"/>
      <c r="C216" s="8"/>
      <c r="D216" s="9"/>
      <c r="E216" s="9"/>
      <c r="F216" s="8"/>
    </row>
    <row r="217" spans="1:6" s="7" customFormat="1" ht="18.600000000000001" customHeight="1" x14ac:dyDescent="0.3">
      <c r="A217" s="8"/>
      <c r="B217" s="8"/>
      <c r="C217" s="8"/>
      <c r="D217" s="9"/>
      <c r="E217" s="9"/>
      <c r="F217" s="8"/>
    </row>
    <row r="218" spans="1:6" s="7" customFormat="1" ht="18.600000000000001" customHeight="1" x14ac:dyDescent="0.3">
      <c r="A218" s="8"/>
      <c r="B218" s="8"/>
      <c r="C218" s="8"/>
      <c r="D218" s="9"/>
      <c r="E218" s="9"/>
      <c r="F218" s="8"/>
    </row>
    <row r="219" spans="1:6" s="7" customFormat="1" ht="18.600000000000001" customHeight="1" x14ac:dyDescent="0.3">
      <c r="A219" s="8"/>
      <c r="B219" s="8"/>
      <c r="C219" s="8"/>
      <c r="D219" s="9"/>
      <c r="E219" s="9"/>
      <c r="F219" s="8"/>
    </row>
    <row r="220" spans="1:6" s="7" customFormat="1" ht="18.600000000000001" customHeight="1" x14ac:dyDescent="0.3">
      <c r="A220" s="8"/>
      <c r="B220" s="8"/>
      <c r="C220" s="8"/>
      <c r="D220" s="9"/>
      <c r="E220" s="9"/>
      <c r="F220" s="8"/>
    </row>
    <row r="221" spans="1:6" s="7" customFormat="1" ht="18.600000000000001" customHeight="1" x14ac:dyDescent="0.3">
      <c r="A221" s="8"/>
      <c r="B221" s="8"/>
      <c r="C221" s="8"/>
      <c r="D221" s="9"/>
      <c r="E221" s="9"/>
      <c r="F221" s="8"/>
    </row>
    <row r="222" spans="1:6" s="7" customFormat="1" ht="18.600000000000001" customHeight="1" x14ac:dyDescent="0.3">
      <c r="A222" s="8"/>
      <c r="B222" s="8"/>
      <c r="C222" s="8"/>
      <c r="D222" s="9"/>
      <c r="E222" s="9"/>
      <c r="F222" s="8"/>
    </row>
    <row r="223" spans="1:6" s="7" customFormat="1" ht="18.600000000000001" customHeight="1" x14ac:dyDescent="0.3">
      <c r="A223" s="8"/>
      <c r="B223" s="8"/>
      <c r="C223" s="8"/>
      <c r="D223" s="9"/>
      <c r="E223" s="9"/>
      <c r="F223" s="8"/>
    </row>
    <row r="224" spans="1:6" s="7" customFormat="1" ht="18.600000000000001" customHeight="1" x14ac:dyDescent="0.3">
      <c r="A224" s="8"/>
      <c r="B224" s="8"/>
      <c r="C224" s="8"/>
      <c r="D224" s="9"/>
      <c r="E224" s="9"/>
      <c r="F224" s="8"/>
    </row>
    <row r="225" spans="1:6" s="7" customFormat="1" ht="18.600000000000001" customHeight="1" x14ac:dyDescent="0.3">
      <c r="A225" s="8"/>
      <c r="B225" s="8"/>
      <c r="C225" s="8"/>
      <c r="D225" s="9"/>
      <c r="E225" s="9"/>
      <c r="F225" s="8"/>
    </row>
    <row r="226" spans="1:6" s="7" customFormat="1" ht="18.600000000000001" customHeight="1" x14ac:dyDescent="0.3">
      <c r="A226" s="8"/>
      <c r="B226" s="8"/>
      <c r="C226" s="8"/>
      <c r="D226" s="9"/>
      <c r="E226" s="9"/>
      <c r="F226" s="8"/>
    </row>
    <row r="227" spans="1:6" s="7" customFormat="1" ht="18.600000000000001" customHeight="1" x14ac:dyDescent="0.3">
      <c r="A227" s="8"/>
      <c r="B227" s="8"/>
      <c r="C227" s="8"/>
      <c r="D227" s="9"/>
      <c r="E227" s="9"/>
      <c r="F227" s="8"/>
    </row>
    <row r="228" spans="1:6" s="7" customFormat="1" ht="18.600000000000001" customHeight="1" x14ac:dyDescent="0.3">
      <c r="A228" s="8"/>
      <c r="B228" s="8"/>
      <c r="C228" s="8"/>
      <c r="D228" s="9"/>
      <c r="E228" s="9"/>
      <c r="F228" s="8"/>
    </row>
    <row r="229" spans="1:6" s="7" customFormat="1" ht="18.600000000000001" customHeight="1" x14ac:dyDescent="0.3">
      <c r="A229" s="8"/>
      <c r="B229" s="8"/>
      <c r="C229" s="8"/>
      <c r="D229" s="9"/>
      <c r="E229" s="9"/>
      <c r="F229" s="8"/>
    </row>
    <row r="230" spans="1:6" s="7" customFormat="1" ht="18.600000000000001" customHeight="1" x14ac:dyDescent="0.3">
      <c r="A230" s="8"/>
      <c r="B230" s="8"/>
      <c r="C230" s="8"/>
      <c r="D230" s="9"/>
      <c r="E230" s="9"/>
      <c r="F230" s="8"/>
    </row>
    <row r="231" spans="1:6" s="7" customFormat="1" ht="18.600000000000001" customHeight="1" x14ac:dyDescent="0.3">
      <c r="A231" s="8"/>
      <c r="B231" s="8"/>
      <c r="C231" s="8"/>
      <c r="D231" s="9"/>
      <c r="E231" s="9"/>
      <c r="F231" s="8"/>
    </row>
    <row r="232" spans="1:6" s="7" customFormat="1" ht="18.600000000000001" customHeight="1" x14ac:dyDescent="0.3">
      <c r="A232" s="8"/>
      <c r="B232" s="8"/>
      <c r="C232" s="8"/>
      <c r="D232" s="9"/>
      <c r="E232" s="9"/>
      <c r="F232" s="8"/>
    </row>
    <row r="233" spans="1:6" s="7" customFormat="1" ht="18.600000000000001" customHeight="1" x14ac:dyDescent="0.3">
      <c r="A233" s="8"/>
      <c r="B233" s="8"/>
      <c r="C233" s="8"/>
      <c r="D233" s="9"/>
      <c r="E233" s="9"/>
      <c r="F233" s="8"/>
    </row>
    <row r="234" spans="1:6" s="7" customFormat="1" ht="18.600000000000001" customHeight="1" x14ac:dyDescent="0.3">
      <c r="A234" s="8"/>
      <c r="B234" s="8"/>
      <c r="C234" s="8"/>
      <c r="D234" s="9"/>
      <c r="E234" s="9"/>
      <c r="F234" s="8"/>
    </row>
    <row r="235" spans="1:6" s="7" customFormat="1" ht="18.600000000000001" customHeight="1" x14ac:dyDescent="0.3">
      <c r="A235" s="8"/>
      <c r="B235" s="8"/>
      <c r="C235" s="8"/>
      <c r="D235" s="9"/>
      <c r="E235" s="9"/>
      <c r="F235" s="8"/>
    </row>
    <row r="236" spans="1:6" s="7" customFormat="1" ht="18.600000000000001" customHeight="1" x14ac:dyDescent="0.3">
      <c r="A236" s="8"/>
      <c r="B236" s="8"/>
      <c r="C236" s="8"/>
      <c r="D236" s="9"/>
      <c r="E236" s="9"/>
      <c r="F236" s="8"/>
    </row>
    <row r="237" spans="1:6" s="7" customFormat="1" ht="18.600000000000001" customHeight="1" x14ac:dyDescent="0.3">
      <c r="A237" s="8"/>
      <c r="B237" s="8"/>
      <c r="C237" s="8"/>
      <c r="D237" s="9"/>
      <c r="E237" s="9"/>
      <c r="F237" s="8"/>
    </row>
    <row r="238" spans="1:6" s="7" customFormat="1" ht="18.600000000000001" customHeight="1" x14ac:dyDescent="0.3">
      <c r="A238" s="8"/>
      <c r="B238" s="8"/>
      <c r="C238" s="8"/>
      <c r="D238" s="9"/>
      <c r="E238" s="9"/>
      <c r="F238" s="8"/>
    </row>
    <row r="239" spans="1:6" s="7" customFormat="1" ht="18.600000000000001" customHeight="1" x14ac:dyDescent="0.3">
      <c r="A239" s="8"/>
      <c r="B239" s="8"/>
      <c r="C239" s="8"/>
      <c r="D239" s="9"/>
      <c r="E239" s="9"/>
      <c r="F239" s="8"/>
    </row>
    <row r="240" spans="1:6" s="7" customFormat="1" ht="18.600000000000001" customHeight="1" x14ac:dyDescent="0.3">
      <c r="A240" s="8"/>
      <c r="B240" s="8"/>
      <c r="C240" s="8"/>
      <c r="D240" s="9"/>
      <c r="E240" s="9"/>
      <c r="F240" s="8"/>
    </row>
    <row r="241" spans="1:6" s="7" customFormat="1" ht="18.600000000000001" customHeight="1" x14ac:dyDescent="0.3">
      <c r="A241" s="8"/>
      <c r="B241" s="8"/>
      <c r="C241" s="8"/>
      <c r="D241" s="9"/>
      <c r="E241" s="9"/>
      <c r="F241" s="8"/>
    </row>
    <row r="242" spans="1:6" s="7" customFormat="1" ht="18.600000000000001" customHeight="1" x14ac:dyDescent="0.3">
      <c r="A242" s="8"/>
      <c r="B242" s="8"/>
      <c r="C242" s="8"/>
      <c r="D242" s="9"/>
      <c r="E242" s="9"/>
      <c r="F242" s="8"/>
    </row>
    <row r="243" spans="1:6" s="7" customFormat="1" ht="18.600000000000001" customHeight="1" x14ac:dyDescent="0.3">
      <c r="A243" s="8"/>
      <c r="B243" s="8"/>
      <c r="C243" s="8"/>
      <c r="D243" s="9"/>
      <c r="E243" s="9"/>
      <c r="F243" s="8"/>
    </row>
    <row r="244" spans="1:6" s="7" customFormat="1" ht="18.600000000000001" customHeight="1" x14ac:dyDescent="0.3">
      <c r="A244" s="8"/>
      <c r="B244" s="8"/>
      <c r="C244" s="8"/>
      <c r="D244" s="9"/>
      <c r="E244" s="9"/>
      <c r="F244" s="8"/>
    </row>
    <row r="245" spans="1:6" s="7" customFormat="1" ht="18.600000000000001" customHeight="1" x14ac:dyDescent="0.3">
      <c r="A245" s="8"/>
      <c r="B245" s="8"/>
      <c r="C245" s="8"/>
      <c r="D245" s="9"/>
      <c r="E245" s="9"/>
      <c r="F245" s="8"/>
    </row>
    <row r="246" spans="1:6" s="7" customFormat="1" ht="18.600000000000001" customHeight="1" x14ac:dyDescent="0.3">
      <c r="A246" s="8"/>
      <c r="B246" s="8"/>
      <c r="C246" s="8"/>
      <c r="D246" s="9"/>
      <c r="E246" s="9"/>
      <c r="F246" s="8"/>
    </row>
    <row r="247" spans="1:6" s="7" customFormat="1" ht="18.600000000000001" customHeight="1" x14ac:dyDescent="0.3">
      <c r="A247" s="8"/>
      <c r="B247" s="8"/>
      <c r="C247" s="8"/>
      <c r="D247" s="9"/>
      <c r="E247" s="9"/>
      <c r="F247" s="8"/>
    </row>
    <row r="248" spans="1:6" s="7" customFormat="1" ht="18.600000000000001" customHeight="1" x14ac:dyDescent="0.3">
      <c r="A248" s="8"/>
      <c r="B248" s="8"/>
      <c r="C248" s="8"/>
      <c r="D248" s="9"/>
      <c r="E248" s="9"/>
      <c r="F248" s="8"/>
    </row>
    <row r="249" spans="1:6" s="7" customFormat="1" ht="18.600000000000001" customHeight="1" x14ac:dyDescent="0.3">
      <c r="A249" s="8"/>
      <c r="B249" s="8"/>
      <c r="C249" s="8"/>
      <c r="D249" s="9"/>
      <c r="E249" s="9"/>
      <c r="F249" s="8"/>
    </row>
    <row r="250" spans="1:6" s="7" customFormat="1" ht="18.600000000000001" customHeight="1" x14ac:dyDescent="0.3">
      <c r="A250" s="8"/>
      <c r="B250" s="8"/>
      <c r="C250" s="8"/>
      <c r="D250" s="9"/>
      <c r="E250" s="9"/>
      <c r="F250" s="8"/>
    </row>
    <row r="251" spans="1:6" s="7" customFormat="1" ht="18.600000000000001" customHeight="1" x14ac:dyDescent="0.3">
      <c r="A251" s="8"/>
      <c r="B251" s="8"/>
      <c r="C251" s="8"/>
      <c r="D251" s="9"/>
      <c r="E251" s="9"/>
      <c r="F251" s="8"/>
    </row>
    <row r="252" spans="1:6" s="7" customFormat="1" ht="18.600000000000001" customHeight="1" x14ac:dyDescent="0.3">
      <c r="A252" s="8"/>
      <c r="B252" s="8"/>
      <c r="C252" s="8"/>
      <c r="D252" s="9"/>
      <c r="E252" s="9"/>
      <c r="F252" s="8"/>
    </row>
    <row r="253" spans="1:6" s="7" customFormat="1" ht="18.600000000000001" customHeight="1" x14ac:dyDescent="0.3">
      <c r="A253" s="8"/>
      <c r="B253" s="8"/>
      <c r="C253" s="8"/>
      <c r="D253" s="9"/>
      <c r="E253" s="9"/>
      <c r="F253" s="8"/>
    </row>
    <row r="254" spans="1:6" s="7" customFormat="1" ht="18.600000000000001" customHeight="1" x14ac:dyDescent="0.3">
      <c r="A254" s="8"/>
      <c r="B254" s="8"/>
      <c r="C254" s="8"/>
      <c r="D254" s="9"/>
      <c r="E254" s="9"/>
      <c r="F254" s="8"/>
    </row>
    <row r="255" spans="1:6" s="7" customFormat="1" ht="18.600000000000001" customHeight="1" x14ac:dyDescent="0.3">
      <c r="A255" s="8"/>
      <c r="B255" s="8"/>
      <c r="C255" s="8"/>
      <c r="D255" s="9"/>
      <c r="E255" s="9"/>
      <c r="F255" s="8"/>
    </row>
    <row r="256" spans="1:6" s="7" customFormat="1" ht="18.600000000000001" customHeight="1" x14ac:dyDescent="0.3">
      <c r="A256" s="8"/>
      <c r="B256" s="8"/>
      <c r="C256" s="8"/>
      <c r="D256" s="9"/>
      <c r="E256" s="9"/>
      <c r="F256" s="8"/>
    </row>
    <row r="257" spans="1:6" s="7" customFormat="1" ht="18.600000000000001" customHeight="1" x14ac:dyDescent="0.3">
      <c r="A257" s="8"/>
      <c r="B257" s="8"/>
      <c r="C257" s="8"/>
      <c r="D257" s="9"/>
      <c r="E257" s="9"/>
      <c r="F257" s="8"/>
    </row>
    <row r="258" spans="1:6" s="7" customFormat="1" ht="18.600000000000001" customHeight="1" x14ac:dyDescent="0.3">
      <c r="A258" s="8"/>
      <c r="B258" s="8"/>
      <c r="C258" s="8"/>
      <c r="D258" s="9"/>
      <c r="E258" s="9"/>
      <c r="F258" s="8"/>
    </row>
    <row r="259" spans="1:6" s="7" customFormat="1" ht="18.600000000000001" customHeight="1" x14ac:dyDescent="0.3">
      <c r="A259" s="8"/>
      <c r="B259" s="8"/>
      <c r="C259" s="8"/>
      <c r="D259" s="9"/>
      <c r="E259" s="9"/>
      <c r="F259" s="8"/>
    </row>
    <row r="260" spans="1:6" s="7" customFormat="1" ht="18.600000000000001" customHeight="1" x14ac:dyDescent="0.3">
      <c r="A260" s="8"/>
      <c r="B260" s="8"/>
      <c r="C260" s="8"/>
      <c r="D260" s="9"/>
      <c r="E260" s="9"/>
      <c r="F260" s="8"/>
    </row>
    <row r="261" spans="1:6" s="7" customFormat="1" ht="18.600000000000001" customHeight="1" x14ac:dyDescent="0.3">
      <c r="A261" s="8"/>
      <c r="B261" s="8"/>
      <c r="C261" s="8"/>
      <c r="D261" s="9"/>
      <c r="E261" s="9"/>
      <c r="F261" s="8"/>
    </row>
    <row r="262" spans="1:6" s="7" customFormat="1" ht="18.600000000000001" customHeight="1" x14ac:dyDescent="0.3">
      <c r="A262" s="8"/>
      <c r="B262" s="8"/>
      <c r="C262" s="8"/>
      <c r="D262" s="9"/>
      <c r="E262" s="9"/>
      <c r="F262" s="8"/>
    </row>
    <row r="263" spans="1:6" s="7" customFormat="1" ht="18.600000000000001" customHeight="1" x14ac:dyDescent="0.3">
      <c r="A263" s="8"/>
      <c r="B263" s="8"/>
      <c r="C263" s="8"/>
      <c r="D263" s="9"/>
      <c r="E263" s="9"/>
      <c r="F263" s="8"/>
    </row>
    <row r="264" spans="1:6" s="7" customFormat="1" ht="18.600000000000001" customHeight="1" x14ac:dyDescent="0.3">
      <c r="A264" s="8"/>
      <c r="B264" s="8"/>
      <c r="C264" s="8"/>
      <c r="D264" s="9"/>
      <c r="E264" s="9"/>
      <c r="F264" s="8"/>
    </row>
    <row r="265" spans="1:6" s="7" customFormat="1" ht="18.600000000000001" customHeight="1" x14ac:dyDescent="0.3">
      <c r="A265" s="8"/>
      <c r="B265" s="8"/>
      <c r="C265" s="8"/>
      <c r="D265" s="9"/>
      <c r="E265" s="9"/>
      <c r="F265" s="8"/>
    </row>
    <row r="266" spans="1:6" s="7" customFormat="1" ht="18.600000000000001" customHeight="1" x14ac:dyDescent="0.3">
      <c r="A266" s="8"/>
      <c r="B266" s="8"/>
      <c r="C266" s="8"/>
      <c r="D266" s="9"/>
      <c r="E266" s="9"/>
      <c r="F266" s="8"/>
    </row>
    <row r="267" spans="1:6" s="7" customFormat="1" ht="18.600000000000001" customHeight="1" x14ac:dyDescent="0.3">
      <c r="A267" s="8"/>
      <c r="B267" s="8"/>
      <c r="C267" s="8"/>
      <c r="D267" s="9"/>
      <c r="E267" s="9"/>
      <c r="F267" s="8"/>
    </row>
    <row r="268" spans="1:6" s="7" customFormat="1" ht="18.600000000000001" customHeight="1" x14ac:dyDescent="0.3">
      <c r="A268" s="8"/>
      <c r="B268" s="8"/>
      <c r="C268" s="8"/>
      <c r="D268" s="9"/>
      <c r="E268" s="9"/>
      <c r="F268" s="8"/>
    </row>
    <row r="269" spans="1:6" s="7" customFormat="1" ht="18.600000000000001" customHeight="1" x14ac:dyDescent="0.3">
      <c r="A269" s="8"/>
      <c r="B269" s="8"/>
      <c r="C269" s="8"/>
      <c r="D269" s="9"/>
      <c r="E269" s="9"/>
      <c r="F269" s="8"/>
    </row>
    <row r="270" spans="1:6" s="7" customFormat="1" ht="18.600000000000001" customHeight="1" x14ac:dyDescent="0.3">
      <c r="A270" s="8"/>
      <c r="B270" s="8"/>
      <c r="C270" s="8"/>
      <c r="D270" s="9"/>
      <c r="E270" s="9"/>
      <c r="F270" s="8"/>
    </row>
    <row r="271" spans="1:6" s="7" customFormat="1" ht="18.600000000000001" customHeight="1" x14ac:dyDescent="0.3">
      <c r="A271" s="8"/>
      <c r="B271" s="8"/>
      <c r="C271" s="8"/>
      <c r="D271" s="9"/>
      <c r="E271" s="9"/>
      <c r="F271" s="8"/>
    </row>
    <row r="272" spans="1:6" s="7" customFormat="1" ht="18.600000000000001" customHeight="1" x14ac:dyDescent="0.3">
      <c r="A272" s="8"/>
      <c r="B272" s="8"/>
      <c r="C272" s="8"/>
      <c r="D272" s="9"/>
      <c r="E272" s="9"/>
      <c r="F272" s="8"/>
    </row>
    <row r="273" spans="1:6" s="7" customFormat="1" ht="18.600000000000001" customHeight="1" x14ac:dyDescent="0.3">
      <c r="A273" s="8"/>
      <c r="B273" s="8"/>
      <c r="C273" s="8"/>
      <c r="D273" s="9"/>
      <c r="E273" s="9"/>
      <c r="F273" s="8"/>
    </row>
    <row r="274" spans="1:6" s="7" customFormat="1" ht="18.600000000000001" customHeight="1" x14ac:dyDescent="0.3">
      <c r="A274" s="8"/>
      <c r="B274" s="8"/>
      <c r="C274" s="8"/>
      <c r="D274" s="9"/>
      <c r="E274" s="9"/>
      <c r="F274" s="8"/>
    </row>
    <row r="275" spans="1:6" s="7" customFormat="1" ht="18.600000000000001" customHeight="1" x14ac:dyDescent="0.3">
      <c r="A275" s="8"/>
      <c r="B275" s="8"/>
      <c r="C275" s="8"/>
      <c r="D275" s="9"/>
      <c r="E275" s="9"/>
      <c r="F275" s="8"/>
    </row>
    <row r="276" spans="1:6" s="7" customFormat="1" ht="18.600000000000001" customHeight="1" x14ac:dyDescent="0.3">
      <c r="A276" s="8"/>
      <c r="B276" s="8"/>
      <c r="C276" s="8"/>
      <c r="D276" s="9"/>
      <c r="E276" s="9"/>
      <c r="F276" s="8"/>
    </row>
    <row r="277" spans="1:6" s="7" customFormat="1" ht="18.600000000000001" customHeight="1" x14ac:dyDescent="0.3">
      <c r="A277" s="8"/>
      <c r="B277" s="8"/>
      <c r="C277" s="8"/>
      <c r="D277" s="9"/>
      <c r="E277" s="9"/>
      <c r="F277" s="8"/>
    </row>
    <row r="278" spans="1:6" s="7" customFormat="1" ht="18.600000000000001" customHeight="1" x14ac:dyDescent="0.3">
      <c r="A278" s="8"/>
      <c r="B278" s="8"/>
      <c r="C278" s="8"/>
      <c r="D278" s="9"/>
      <c r="E278" s="9"/>
      <c r="F278" s="8"/>
    </row>
    <row r="279" spans="1:6" s="7" customFormat="1" ht="18.600000000000001" customHeight="1" x14ac:dyDescent="0.3">
      <c r="A279" s="8"/>
      <c r="B279" s="8"/>
      <c r="C279" s="8"/>
      <c r="D279" s="9"/>
      <c r="E279" s="9"/>
      <c r="F279" s="8"/>
    </row>
    <row r="280" spans="1:6" s="7" customFormat="1" ht="18.600000000000001" customHeight="1" x14ac:dyDescent="0.3">
      <c r="A280" s="8"/>
      <c r="B280" s="8"/>
      <c r="C280" s="8"/>
      <c r="D280" s="9"/>
      <c r="E280" s="9"/>
      <c r="F280" s="8"/>
    </row>
    <row r="281" spans="1:6" s="7" customFormat="1" ht="18.600000000000001" customHeight="1" x14ac:dyDescent="0.3">
      <c r="A281" s="8"/>
      <c r="B281" s="8"/>
      <c r="C281" s="8"/>
      <c r="D281" s="9"/>
      <c r="E281" s="9"/>
      <c r="F281" s="8"/>
    </row>
    <row r="282" spans="1:6" s="7" customFormat="1" ht="18.600000000000001" customHeight="1" x14ac:dyDescent="0.3">
      <c r="A282" s="8"/>
      <c r="B282" s="8"/>
      <c r="C282" s="8"/>
      <c r="D282" s="9"/>
      <c r="E282" s="9"/>
      <c r="F282" s="8"/>
    </row>
    <row r="283" spans="1:6" s="7" customFormat="1" ht="18.600000000000001" customHeight="1" x14ac:dyDescent="0.3">
      <c r="A283" s="8"/>
      <c r="B283" s="8"/>
      <c r="C283" s="8"/>
      <c r="D283" s="9"/>
      <c r="E283" s="9"/>
      <c r="F283" s="8"/>
    </row>
    <row r="284" spans="1:6" s="7" customFormat="1" ht="18.600000000000001" customHeight="1" x14ac:dyDescent="0.3">
      <c r="A284" s="8"/>
      <c r="B284" s="8"/>
      <c r="C284" s="8"/>
      <c r="D284" s="9"/>
      <c r="E284" s="9"/>
      <c r="F284" s="8"/>
    </row>
    <row r="285" spans="1:6" s="7" customFormat="1" ht="18.600000000000001" customHeight="1" x14ac:dyDescent="0.3">
      <c r="A285" s="8"/>
      <c r="B285" s="8"/>
      <c r="C285" s="8"/>
      <c r="D285" s="9"/>
      <c r="E285" s="9"/>
      <c r="F285" s="8"/>
    </row>
    <row r="286" spans="1:6" s="7" customFormat="1" ht="18.600000000000001" customHeight="1" x14ac:dyDescent="0.3">
      <c r="A286" s="8"/>
      <c r="B286" s="8"/>
      <c r="C286" s="8"/>
      <c r="D286" s="9"/>
      <c r="E286" s="9"/>
      <c r="F286" s="8"/>
    </row>
    <row r="287" spans="1:6" s="7" customFormat="1" ht="18.600000000000001" customHeight="1" x14ac:dyDescent="0.3">
      <c r="A287" s="8"/>
      <c r="B287" s="8"/>
      <c r="C287" s="8"/>
      <c r="D287" s="9"/>
      <c r="E287" s="9"/>
      <c r="F287" s="8"/>
    </row>
    <row r="288" spans="1:6" s="7" customFormat="1" ht="18.600000000000001" customHeight="1" x14ac:dyDescent="0.3">
      <c r="A288" s="8"/>
      <c r="B288" s="8"/>
      <c r="C288" s="8"/>
      <c r="D288" s="9"/>
      <c r="E288" s="9"/>
      <c r="F288" s="8"/>
    </row>
    <row r="289" spans="1:6" s="7" customFormat="1" ht="18.600000000000001" customHeight="1" x14ac:dyDescent="0.3">
      <c r="A289" s="8"/>
      <c r="B289" s="8"/>
      <c r="C289" s="8"/>
      <c r="D289" s="9"/>
      <c r="E289" s="9"/>
      <c r="F289" s="8"/>
    </row>
    <row r="290" spans="1:6" s="7" customFormat="1" ht="18.600000000000001" customHeight="1" x14ac:dyDescent="0.3">
      <c r="A290" s="8"/>
      <c r="B290" s="8"/>
      <c r="C290" s="8"/>
      <c r="D290" s="9"/>
      <c r="E290" s="9"/>
      <c r="F290" s="8"/>
    </row>
    <row r="291" spans="1:6" s="7" customFormat="1" ht="18.600000000000001" customHeight="1" x14ac:dyDescent="0.3">
      <c r="A291" s="8"/>
      <c r="B291" s="8"/>
      <c r="C291" s="8"/>
      <c r="D291" s="9"/>
      <c r="E291" s="9"/>
      <c r="F291" s="8"/>
    </row>
    <row r="292" spans="1:6" s="7" customFormat="1" ht="18.600000000000001" customHeight="1" x14ac:dyDescent="0.3">
      <c r="A292" s="8"/>
      <c r="B292" s="8"/>
      <c r="C292" s="8"/>
      <c r="D292" s="9"/>
      <c r="E292" s="9"/>
      <c r="F292" s="8"/>
    </row>
    <row r="293" spans="1:6" s="7" customFormat="1" ht="18.600000000000001" customHeight="1" x14ac:dyDescent="0.3">
      <c r="A293" s="8"/>
      <c r="B293" s="8"/>
      <c r="C293" s="8"/>
      <c r="D293" s="9"/>
      <c r="E293" s="9"/>
      <c r="F293" s="8"/>
    </row>
    <row r="294" spans="1:6" s="7" customFormat="1" ht="18.600000000000001" customHeight="1" x14ac:dyDescent="0.3">
      <c r="A294" s="8"/>
      <c r="B294" s="8"/>
      <c r="C294" s="8"/>
      <c r="D294" s="9"/>
      <c r="E294" s="9"/>
      <c r="F294" s="8"/>
    </row>
    <row r="295" spans="1:6" s="7" customFormat="1" ht="18.600000000000001" customHeight="1" x14ac:dyDescent="0.3">
      <c r="A295" s="8"/>
      <c r="B295" s="8"/>
      <c r="C295" s="8"/>
      <c r="D295" s="9"/>
      <c r="E295" s="9"/>
      <c r="F295" s="8"/>
    </row>
    <row r="296" spans="1:6" s="7" customFormat="1" ht="18.600000000000001" customHeight="1" x14ac:dyDescent="0.3">
      <c r="A296" s="8"/>
      <c r="B296" s="8"/>
      <c r="C296" s="8"/>
      <c r="D296" s="9"/>
      <c r="E296" s="9"/>
      <c r="F296" s="8"/>
    </row>
    <row r="297" spans="1:6" s="7" customFormat="1" ht="18.600000000000001" customHeight="1" x14ac:dyDescent="0.3">
      <c r="A297" s="8"/>
      <c r="B297" s="8"/>
      <c r="C297" s="8"/>
      <c r="D297" s="9"/>
      <c r="E297" s="9"/>
      <c r="F297" s="8"/>
    </row>
    <row r="298" spans="1:6" s="7" customFormat="1" ht="18.600000000000001" customHeight="1" x14ac:dyDescent="0.3">
      <c r="A298" s="8"/>
      <c r="B298" s="8"/>
      <c r="C298" s="8"/>
      <c r="D298" s="9"/>
      <c r="E298" s="9"/>
      <c r="F298" s="8"/>
    </row>
    <row r="299" spans="1:6" s="7" customFormat="1" ht="18.600000000000001" customHeight="1" x14ac:dyDescent="0.3">
      <c r="A299" s="8"/>
      <c r="B299" s="8"/>
      <c r="C299" s="8"/>
      <c r="D299" s="9"/>
      <c r="E299" s="9"/>
      <c r="F299" s="8"/>
    </row>
    <row r="300" spans="1:6" s="7" customFormat="1" ht="18.600000000000001" customHeight="1" x14ac:dyDescent="0.3">
      <c r="A300" s="8"/>
      <c r="B300" s="8"/>
      <c r="C300" s="8"/>
      <c r="D300" s="9"/>
      <c r="E300" s="9"/>
      <c r="F300" s="8"/>
    </row>
    <row r="301" spans="1:6" s="7" customFormat="1" ht="18.600000000000001" customHeight="1" x14ac:dyDescent="0.3">
      <c r="A301" s="8"/>
      <c r="B301" s="8"/>
      <c r="C301" s="8"/>
      <c r="D301" s="9"/>
      <c r="E301" s="9"/>
      <c r="F301" s="8"/>
    </row>
    <row r="302" spans="1:6" s="7" customFormat="1" ht="18.600000000000001" customHeight="1" x14ac:dyDescent="0.3">
      <c r="A302" s="8"/>
      <c r="B302" s="8"/>
      <c r="C302" s="8"/>
      <c r="D302" s="9"/>
      <c r="E302" s="9"/>
      <c r="F302" s="8"/>
    </row>
    <row r="303" spans="1:6" s="7" customFormat="1" ht="18.600000000000001" customHeight="1" x14ac:dyDescent="0.3">
      <c r="A303" s="8"/>
      <c r="B303" s="8"/>
      <c r="C303" s="8"/>
      <c r="D303" s="9"/>
      <c r="E303" s="9"/>
      <c r="F303" s="8"/>
    </row>
    <row r="304" spans="1:6" s="7" customFormat="1" ht="18.600000000000001" customHeight="1" x14ac:dyDescent="0.3">
      <c r="A304" s="8"/>
      <c r="B304" s="8"/>
      <c r="C304" s="8"/>
      <c r="D304" s="9"/>
      <c r="E304" s="9"/>
      <c r="F304" s="8"/>
    </row>
    <row r="305" spans="1:6" s="7" customFormat="1" ht="18.600000000000001" customHeight="1" x14ac:dyDescent="0.3">
      <c r="A305" s="8"/>
      <c r="B305" s="8"/>
      <c r="C305" s="8"/>
      <c r="D305" s="9"/>
      <c r="E305" s="9"/>
      <c r="F305" s="8"/>
    </row>
    <row r="306" spans="1:6" s="7" customFormat="1" ht="18.600000000000001" customHeight="1" x14ac:dyDescent="0.3">
      <c r="A306" s="8"/>
      <c r="B306" s="8"/>
      <c r="C306" s="8"/>
      <c r="D306" s="9"/>
      <c r="E306" s="9"/>
      <c r="F306" s="8"/>
    </row>
    <row r="307" spans="1:6" s="7" customFormat="1" ht="18.600000000000001" customHeight="1" x14ac:dyDescent="0.3">
      <c r="A307" s="8"/>
      <c r="B307" s="8"/>
      <c r="C307" s="8"/>
      <c r="D307" s="9"/>
      <c r="E307" s="9"/>
      <c r="F307" s="8"/>
    </row>
    <row r="308" spans="1:6" s="7" customFormat="1" ht="18.600000000000001" customHeight="1" x14ac:dyDescent="0.3">
      <c r="A308" s="8"/>
      <c r="B308" s="8"/>
      <c r="C308" s="8"/>
      <c r="D308" s="9"/>
      <c r="E308" s="9"/>
      <c r="F308" s="8"/>
    </row>
    <row r="309" spans="1:6" s="7" customFormat="1" ht="18.600000000000001" customHeight="1" x14ac:dyDescent="0.3">
      <c r="A309" s="8"/>
      <c r="B309" s="8"/>
      <c r="C309" s="8"/>
      <c r="D309" s="9"/>
      <c r="E309" s="9"/>
      <c r="F309" s="8"/>
    </row>
    <row r="310" spans="1:6" s="7" customFormat="1" ht="18.600000000000001" customHeight="1" x14ac:dyDescent="0.3">
      <c r="A310" s="8"/>
      <c r="B310" s="8"/>
      <c r="C310" s="8"/>
      <c r="D310" s="9"/>
      <c r="E310" s="9"/>
      <c r="F310" s="8"/>
    </row>
    <row r="311" spans="1:6" s="7" customFormat="1" ht="18.600000000000001" customHeight="1" x14ac:dyDescent="0.3">
      <c r="A311" s="8"/>
      <c r="B311" s="8"/>
      <c r="C311" s="8"/>
      <c r="D311" s="9"/>
      <c r="E311" s="9"/>
      <c r="F311" s="8"/>
    </row>
    <row r="312" spans="1:6" s="7" customFormat="1" ht="18.600000000000001" customHeight="1" x14ac:dyDescent="0.3">
      <c r="A312" s="8"/>
      <c r="B312" s="8"/>
      <c r="C312" s="8"/>
      <c r="D312" s="9"/>
      <c r="E312" s="9"/>
      <c r="F312" s="8"/>
    </row>
    <row r="313" spans="1:6" s="7" customFormat="1" ht="18.600000000000001" customHeight="1" x14ac:dyDescent="0.3">
      <c r="A313" s="8"/>
      <c r="B313" s="8"/>
      <c r="C313" s="8"/>
      <c r="D313" s="9"/>
      <c r="E313" s="9"/>
      <c r="F313" s="8"/>
    </row>
    <row r="314" spans="1:6" s="7" customFormat="1" ht="18.600000000000001" customHeight="1" x14ac:dyDescent="0.3">
      <c r="A314" s="8"/>
      <c r="B314" s="8"/>
      <c r="C314" s="8"/>
      <c r="D314" s="9"/>
      <c r="E314" s="9"/>
      <c r="F314" s="8"/>
    </row>
    <row r="315" spans="1:6" s="7" customFormat="1" ht="18.600000000000001" customHeight="1" x14ac:dyDescent="0.3">
      <c r="A315" s="8"/>
      <c r="B315" s="8"/>
      <c r="C315" s="8"/>
      <c r="D315" s="9"/>
      <c r="E315" s="9"/>
      <c r="F315" s="8"/>
    </row>
    <row r="316" spans="1:6" s="7" customFormat="1" ht="18.600000000000001" customHeight="1" x14ac:dyDescent="0.3">
      <c r="A316" s="8"/>
      <c r="B316" s="8"/>
      <c r="C316" s="8"/>
      <c r="D316" s="9"/>
      <c r="E316" s="9"/>
      <c r="F316" s="8"/>
    </row>
    <row r="317" spans="1:6" s="7" customFormat="1" ht="18.600000000000001" customHeight="1" x14ac:dyDescent="0.3">
      <c r="A317" s="8"/>
      <c r="B317" s="8"/>
      <c r="C317" s="8"/>
      <c r="D317" s="9"/>
      <c r="E317" s="9"/>
      <c r="F317" s="8"/>
    </row>
    <row r="318" spans="1:6" s="7" customFormat="1" ht="18.600000000000001" customHeight="1" x14ac:dyDescent="0.3">
      <c r="A318" s="8"/>
      <c r="B318" s="8"/>
      <c r="C318" s="8"/>
      <c r="D318" s="9"/>
      <c r="E318" s="9"/>
      <c r="F318" s="8"/>
    </row>
    <row r="319" spans="1:6" s="7" customFormat="1" ht="18.600000000000001" customHeight="1" x14ac:dyDescent="0.3">
      <c r="A319" s="8"/>
      <c r="B319" s="8"/>
      <c r="C319" s="8"/>
      <c r="D319" s="9"/>
      <c r="E319" s="9"/>
      <c r="F319" s="8"/>
    </row>
    <row r="320" spans="1:6" s="7" customFormat="1" ht="18.600000000000001" customHeight="1" x14ac:dyDescent="0.3">
      <c r="A320" s="8"/>
      <c r="B320" s="8"/>
      <c r="C320" s="8"/>
      <c r="D320" s="9"/>
      <c r="E320" s="9"/>
      <c r="F320" s="8"/>
    </row>
    <row r="321" spans="1:6" s="7" customFormat="1" ht="18.600000000000001" customHeight="1" x14ac:dyDescent="0.3">
      <c r="A321" s="8"/>
      <c r="B321" s="8"/>
      <c r="C321" s="8"/>
      <c r="D321" s="9"/>
      <c r="E321" s="9"/>
      <c r="F321" s="8"/>
    </row>
    <row r="322" spans="1:6" s="7" customFormat="1" ht="18.600000000000001" customHeight="1" x14ac:dyDescent="0.3">
      <c r="A322" s="8"/>
      <c r="B322" s="8"/>
      <c r="C322" s="8"/>
      <c r="D322" s="9"/>
      <c r="E322" s="9"/>
      <c r="F322" s="8"/>
    </row>
    <row r="323" spans="1:6" s="7" customFormat="1" ht="18.600000000000001" customHeight="1" x14ac:dyDescent="0.3">
      <c r="A323" s="8"/>
      <c r="B323" s="8"/>
      <c r="C323" s="8"/>
      <c r="D323" s="9"/>
      <c r="E323" s="9"/>
      <c r="F323" s="8"/>
    </row>
    <row r="324" spans="1:6" s="7" customFormat="1" ht="18.600000000000001" customHeight="1" x14ac:dyDescent="0.3">
      <c r="A324" s="8"/>
      <c r="B324" s="8"/>
      <c r="C324" s="8"/>
      <c r="D324" s="9"/>
      <c r="E324" s="9"/>
      <c r="F324" s="8"/>
    </row>
    <row r="325" spans="1:6" s="7" customFormat="1" ht="18.600000000000001" customHeight="1" x14ac:dyDescent="0.3">
      <c r="A325" s="8"/>
      <c r="B325" s="8"/>
      <c r="C325" s="8"/>
      <c r="D325" s="9"/>
      <c r="E325" s="9"/>
      <c r="F325" s="8"/>
    </row>
    <row r="326" spans="1:6" s="7" customFormat="1" ht="18.600000000000001" customHeight="1" x14ac:dyDescent="0.3">
      <c r="A326" s="8"/>
      <c r="B326" s="8"/>
      <c r="C326" s="8"/>
      <c r="D326" s="9"/>
      <c r="E326" s="9"/>
      <c r="F326" s="8"/>
    </row>
    <row r="327" spans="1:6" s="7" customFormat="1" ht="18.600000000000001" customHeight="1" x14ac:dyDescent="0.3">
      <c r="A327" s="8"/>
      <c r="B327" s="8"/>
      <c r="C327" s="8"/>
      <c r="D327" s="9"/>
      <c r="E327" s="9"/>
      <c r="F327" s="8"/>
    </row>
    <row r="328" spans="1:6" s="7" customFormat="1" ht="18.600000000000001" customHeight="1" x14ac:dyDescent="0.3">
      <c r="A328" s="8"/>
      <c r="B328" s="8"/>
      <c r="C328" s="8"/>
      <c r="D328" s="9"/>
      <c r="E328" s="9"/>
      <c r="F328" s="8"/>
    </row>
    <row r="329" spans="1:6" s="7" customFormat="1" ht="18.600000000000001" customHeight="1" x14ac:dyDescent="0.3">
      <c r="A329" s="8"/>
      <c r="B329" s="8"/>
      <c r="C329" s="8"/>
      <c r="D329" s="9"/>
      <c r="E329" s="9"/>
      <c r="F329" s="8"/>
    </row>
    <row r="330" spans="1:6" s="7" customFormat="1" ht="18.600000000000001" customHeight="1" x14ac:dyDescent="0.3">
      <c r="A330" s="8"/>
      <c r="B330" s="8"/>
      <c r="C330" s="8"/>
      <c r="D330" s="9"/>
      <c r="E330" s="9"/>
      <c r="F330" s="8"/>
    </row>
    <row r="331" spans="1:6" s="7" customFormat="1" ht="18.600000000000001" customHeight="1" x14ac:dyDescent="0.3">
      <c r="A331" s="8"/>
      <c r="B331" s="8"/>
      <c r="C331" s="8"/>
      <c r="D331" s="9"/>
      <c r="E331" s="9"/>
      <c r="F331" s="8"/>
    </row>
    <row r="332" spans="1:6" s="7" customFormat="1" ht="18.600000000000001" customHeight="1" x14ac:dyDescent="0.3">
      <c r="A332" s="8"/>
      <c r="B332" s="8"/>
      <c r="C332" s="8"/>
      <c r="D332" s="9"/>
      <c r="E332" s="9"/>
      <c r="F332" s="8"/>
    </row>
    <row r="333" spans="1:6" s="7" customFormat="1" ht="18.600000000000001" customHeight="1" x14ac:dyDescent="0.3">
      <c r="A333" s="8"/>
      <c r="B333" s="8"/>
      <c r="C333" s="8"/>
      <c r="D333" s="9"/>
      <c r="E333" s="9"/>
      <c r="F333" s="8"/>
    </row>
    <row r="334" spans="1:6" s="7" customFormat="1" ht="18.600000000000001" customHeight="1" x14ac:dyDescent="0.3">
      <c r="A334" s="8"/>
      <c r="B334" s="8"/>
      <c r="C334" s="8"/>
      <c r="D334" s="9"/>
      <c r="E334" s="9"/>
      <c r="F334" s="8"/>
    </row>
    <row r="335" spans="1:6" s="7" customFormat="1" ht="18.600000000000001" customHeight="1" x14ac:dyDescent="0.3">
      <c r="A335" s="8"/>
      <c r="B335" s="8"/>
      <c r="C335" s="8"/>
      <c r="D335" s="9"/>
      <c r="E335" s="9"/>
      <c r="F335" s="8"/>
    </row>
    <row r="336" spans="1:6" s="7" customFormat="1" ht="18.600000000000001" customHeight="1" x14ac:dyDescent="0.3">
      <c r="A336" s="8"/>
      <c r="B336" s="8"/>
      <c r="C336" s="8"/>
      <c r="D336" s="9"/>
      <c r="E336" s="9"/>
      <c r="F336" s="8"/>
    </row>
    <row r="337" spans="1:6" s="7" customFormat="1" ht="18.600000000000001" customHeight="1" x14ac:dyDescent="0.3">
      <c r="A337" s="8"/>
      <c r="B337" s="8"/>
      <c r="C337" s="8"/>
      <c r="D337" s="9"/>
      <c r="E337" s="9"/>
      <c r="F337" s="8"/>
    </row>
    <row r="338" spans="1:6" s="7" customFormat="1" ht="18.600000000000001" customHeight="1" x14ac:dyDescent="0.3">
      <c r="A338" s="8"/>
      <c r="B338" s="8"/>
      <c r="C338" s="8"/>
      <c r="D338" s="9"/>
      <c r="E338" s="9"/>
      <c r="F338" s="8"/>
    </row>
    <row r="339" spans="1:6" s="7" customFormat="1" ht="18.600000000000001" customHeight="1" x14ac:dyDescent="0.3">
      <c r="A339" s="8"/>
      <c r="B339" s="8"/>
      <c r="C339" s="8"/>
      <c r="D339" s="9"/>
      <c r="E339" s="9"/>
      <c r="F339" s="8"/>
    </row>
    <row r="340" spans="1:6" s="7" customFormat="1" ht="18.600000000000001" customHeight="1" x14ac:dyDescent="0.3">
      <c r="A340" s="8"/>
      <c r="B340" s="8"/>
      <c r="C340" s="8"/>
      <c r="D340" s="9"/>
      <c r="E340" s="9"/>
      <c r="F340" s="8"/>
    </row>
    <row r="341" spans="1:6" s="7" customFormat="1" ht="18.600000000000001" customHeight="1" x14ac:dyDescent="0.3">
      <c r="A341" s="8"/>
      <c r="B341" s="8"/>
      <c r="C341" s="8"/>
      <c r="D341" s="9"/>
      <c r="E341" s="9"/>
      <c r="F341" s="8"/>
    </row>
    <row r="342" spans="1:6" s="7" customFormat="1" ht="18.600000000000001" customHeight="1" x14ac:dyDescent="0.3">
      <c r="A342" s="8"/>
      <c r="B342" s="8"/>
      <c r="C342" s="8"/>
      <c r="D342" s="9"/>
      <c r="E342" s="9"/>
      <c r="F342" s="8"/>
    </row>
    <row r="343" spans="1:6" s="7" customFormat="1" ht="18.600000000000001" customHeight="1" x14ac:dyDescent="0.3">
      <c r="A343" s="8"/>
      <c r="B343" s="8"/>
      <c r="C343" s="8"/>
      <c r="D343" s="9"/>
      <c r="E343" s="9"/>
      <c r="F343" s="8"/>
    </row>
    <row r="344" spans="1:6" s="7" customFormat="1" ht="18.600000000000001" customHeight="1" x14ac:dyDescent="0.3">
      <c r="A344" s="8"/>
      <c r="B344" s="8"/>
      <c r="C344" s="8"/>
      <c r="D344" s="9"/>
      <c r="E344" s="9"/>
      <c r="F344" s="8"/>
    </row>
    <row r="345" spans="1:6" s="7" customFormat="1" ht="18.600000000000001" customHeight="1" x14ac:dyDescent="0.3">
      <c r="A345" s="8"/>
      <c r="B345" s="8"/>
      <c r="C345" s="8"/>
      <c r="D345" s="9"/>
      <c r="E345" s="9"/>
      <c r="F345" s="8"/>
    </row>
    <row r="346" spans="1:6" s="7" customFormat="1" ht="18.600000000000001" customHeight="1" x14ac:dyDescent="0.3">
      <c r="A346" s="8"/>
      <c r="B346" s="8"/>
      <c r="C346" s="8"/>
      <c r="D346" s="9"/>
      <c r="E346" s="9"/>
      <c r="F346" s="8"/>
    </row>
    <row r="347" spans="1:6" s="7" customFormat="1" ht="18.600000000000001" customHeight="1" x14ac:dyDescent="0.3">
      <c r="A347" s="8"/>
      <c r="B347" s="8"/>
      <c r="C347" s="8"/>
      <c r="D347" s="9"/>
      <c r="E347" s="9"/>
      <c r="F347" s="8"/>
    </row>
  </sheetData>
  <sheetProtection algorithmName="SHA-512" hashValue="koUdBitL8IrEnrWMsmerirT3mVySz+297eogbpZ+0FCOXZvZgT6MLy4nEWwgS88KFmAxPZtGCpzcttP+0OJmgQ==" saltValue="nUe1WqJyQ54otzHEOYpF2g==" spinCount="100000" sheet="1" objects="1" scenarios="1"/>
  <mergeCells count="6">
    <mergeCell ref="B11:F11"/>
    <mergeCell ref="A49:F49"/>
    <mergeCell ref="A50:F54"/>
    <mergeCell ref="B47:C47"/>
    <mergeCell ref="A8:F9"/>
    <mergeCell ref="B10:F10"/>
  </mergeCells>
  <pageMargins left="0.7" right="0.7" top="0.75" bottom="0.75" header="0.3" footer="0.3"/>
  <pageSetup scale="63" fitToHeight="0" orientation="portrait" r:id="rId1"/>
  <headerFooter>
    <oddHeader>&amp;A&amp;RPage &amp;P</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CK457"/>
  <sheetViews>
    <sheetView showGridLines="0" zoomScale="115" zoomScaleNormal="115" zoomScaleSheetLayoutView="100" zoomScalePageLayoutView="90" workbookViewId="0">
      <selection activeCell="E59" sqref="E59:G59"/>
    </sheetView>
  </sheetViews>
  <sheetFormatPr defaultColWidth="8.88671875" defaultRowHeight="18.600000000000001" customHeight="1" outlineLevelCol="1" x14ac:dyDescent="0.3"/>
  <cols>
    <col min="1" max="1" width="35.88671875" style="42" customWidth="1"/>
    <col min="2" max="2" width="20" style="42" customWidth="1"/>
    <col min="3" max="3" width="11.109375" style="42" customWidth="1"/>
    <col min="4" max="4" width="16" style="43" customWidth="1"/>
    <col min="5" max="5" width="17.44140625" style="43" customWidth="1"/>
    <col min="6" max="6" width="12.6640625" style="43" customWidth="1"/>
    <col min="7" max="7" width="20.33203125" style="42" customWidth="1"/>
    <col min="8" max="8" width="3.88671875" style="21" customWidth="1"/>
    <col min="9" max="9" width="37.5546875" style="21" hidden="1" customWidth="1" outlineLevel="1"/>
    <col min="10" max="10" width="20.88671875" style="21" hidden="1" customWidth="1" outlineLevel="1"/>
    <col min="11" max="12" width="19.33203125" style="21" hidden="1" customWidth="1" outlineLevel="1"/>
    <col min="13" max="13" width="11.6640625" style="21" hidden="1" customWidth="1" outlineLevel="1"/>
    <col min="14" max="14" width="13.109375" style="21" bestFit="1" customWidth="1" collapsed="1"/>
    <col min="15" max="15" width="6.6640625" style="21" customWidth="1"/>
    <col min="16" max="89" width="8.88671875" style="21"/>
    <col min="90" max="16384" width="8.88671875" style="22"/>
  </cols>
  <sheetData>
    <row r="1" spans="1:89" ht="12.6" customHeight="1" x14ac:dyDescent="0.3">
      <c r="A1" s="189"/>
      <c r="B1" s="190"/>
      <c r="C1" s="190"/>
      <c r="D1" s="191"/>
      <c r="E1" s="191"/>
      <c r="F1" s="191"/>
      <c r="G1" s="192"/>
    </row>
    <row r="2" spans="1:89" ht="22.5" customHeight="1" x14ac:dyDescent="0.3">
      <c r="A2" s="289" t="s">
        <v>22</v>
      </c>
      <c r="B2" s="290"/>
      <c r="C2" s="290"/>
      <c r="D2" s="290"/>
      <c r="E2" s="290"/>
      <c r="F2" s="290"/>
      <c r="G2" s="291"/>
    </row>
    <row r="3" spans="1:89" ht="22.5" customHeight="1" x14ac:dyDescent="0.3">
      <c r="A3" s="289" t="s">
        <v>72</v>
      </c>
      <c r="B3" s="290"/>
      <c r="C3" s="290"/>
      <c r="D3" s="290"/>
      <c r="E3" s="290"/>
      <c r="F3" s="290"/>
      <c r="G3" s="291"/>
    </row>
    <row r="4" spans="1:89" ht="22.5" customHeight="1" x14ac:dyDescent="0.3">
      <c r="A4" s="289" t="s">
        <v>55</v>
      </c>
      <c r="B4" s="290"/>
      <c r="C4" s="290"/>
      <c r="D4" s="290"/>
      <c r="E4" s="290"/>
      <c r="F4" s="290"/>
      <c r="G4" s="291"/>
    </row>
    <row r="5" spans="1:89" ht="18" customHeight="1" thickBot="1" x14ac:dyDescent="0.35">
      <c r="A5" s="193"/>
      <c r="B5" s="65"/>
      <c r="C5" s="65"/>
      <c r="D5" s="66"/>
      <c r="E5" s="66"/>
      <c r="F5" s="66"/>
      <c r="G5" s="194"/>
    </row>
    <row r="6" spans="1:89" ht="10.35" hidden="1" customHeight="1" thickBot="1" x14ac:dyDescent="0.35">
      <c r="A6" s="195"/>
      <c r="B6" s="24"/>
      <c r="C6" s="24"/>
      <c r="D6" s="25"/>
      <c r="E6" s="25"/>
      <c r="F6" s="25"/>
      <c r="G6" s="196"/>
    </row>
    <row r="7" spans="1:89" ht="18.600000000000001" customHeight="1" x14ac:dyDescent="0.3">
      <c r="A7" s="299" t="s">
        <v>130</v>
      </c>
      <c r="B7" s="300"/>
      <c r="C7" s="301"/>
      <c r="D7" s="301"/>
      <c r="E7" s="301"/>
      <c r="F7" s="301"/>
      <c r="G7" s="302"/>
    </row>
    <row r="8" spans="1:89" ht="126" customHeight="1" x14ac:dyDescent="0.3">
      <c r="A8" s="303"/>
      <c r="B8" s="304"/>
      <c r="C8" s="304"/>
      <c r="D8" s="304"/>
      <c r="E8" s="304"/>
      <c r="F8" s="304"/>
      <c r="G8" s="305"/>
      <c r="I8" s="157"/>
    </row>
    <row r="9" spans="1:89" ht="21" customHeight="1" x14ac:dyDescent="0.3">
      <c r="A9" s="205" t="s">
        <v>18</v>
      </c>
      <c r="B9" s="306">
        <f>+'Financial Position'!B10</f>
        <v>0</v>
      </c>
      <c r="C9" s="307"/>
      <c r="D9" s="307"/>
      <c r="E9" s="307"/>
      <c r="F9" s="307"/>
      <c r="G9" s="308"/>
    </row>
    <row r="10" spans="1:89" s="21" customFormat="1" ht="6.75" customHeight="1" thickBot="1" x14ac:dyDescent="0.35">
      <c r="A10" s="197"/>
      <c r="B10" s="82"/>
      <c r="C10" s="82"/>
      <c r="D10" s="83"/>
      <c r="E10" s="83"/>
      <c r="F10" s="83"/>
      <c r="G10" s="198"/>
    </row>
    <row r="11" spans="1:89" s="29" customFormat="1" ht="34.5" customHeight="1" x14ac:dyDescent="0.3">
      <c r="A11" s="309" t="s">
        <v>144</v>
      </c>
      <c r="B11" s="310"/>
      <c r="C11" s="310"/>
      <c r="D11" s="310"/>
      <c r="E11" s="310"/>
      <c r="F11" s="310"/>
      <c r="G11" s="311"/>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row>
    <row r="12" spans="1:89" s="21" customFormat="1" ht="6.75" customHeight="1" x14ac:dyDescent="0.3">
      <c r="A12" s="197"/>
      <c r="B12" s="82"/>
      <c r="C12" s="82"/>
      <c r="D12" s="83"/>
      <c r="E12" s="83"/>
      <c r="F12" s="83"/>
      <c r="G12" s="198"/>
    </row>
    <row r="13" spans="1:89" ht="21" customHeight="1" x14ac:dyDescent="0.3">
      <c r="A13" s="205" t="s">
        <v>63</v>
      </c>
      <c r="B13" s="278"/>
      <c r="C13" s="279"/>
      <c r="D13" s="279"/>
      <c r="E13" s="279"/>
      <c r="F13" s="279"/>
      <c r="G13" s="280"/>
    </row>
    <row r="14" spans="1:89" s="21" customFormat="1" ht="6.75" customHeight="1" x14ac:dyDescent="0.3">
      <c r="A14" s="200"/>
      <c r="B14" s="76"/>
      <c r="C14" s="76"/>
      <c r="D14" s="77"/>
      <c r="E14" s="77"/>
      <c r="F14" s="77"/>
      <c r="G14" s="201"/>
    </row>
    <row r="15" spans="1:89" s="55" customFormat="1" ht="36" customHeight="1" x14ac:dyDescent="0.3">
      <c r="A15" s="206" t="s">
        <v>58</v>
      </c>
      <c r="B15" s="207" t="s">
        <v>64</v>
      </c>
      <c r="C15" s="208" t="s">
        <v>59</v>
      </c>
      <c r="D15" s="207" t="s">
        <v>129</v>
      </c>
      <c r="E15" s="295" t="s">
        <v>1</v>
      </c>
      <c r="F15" s="296"/>
      <c r="G15" s="297"/>
      <c r="H15" s="54"/>
      <c r="I15" s="63" t="s">
        <v>85</v>
      </c>
      <c r="J15" s="21"/>
      <c r="K15" s="161" t="s">
        <v>115</v>
      </c>
      <c r="L15" s="162"/>
      <c r="M15" s="21"/>
      <c r="N15" s="21"/>
      <c r="O15" s="21"/>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row>
    <row r="16" spans="1:89" ht="13.5" customHeight="1" x14ac:dyDescent="0.3">
      <c r="A16" s="209" t="s">
        <v>60</v>
      </c>
      <c r="B16" s="210"/>
      <c r="C16" s="210"/>
      <c r="D16" s="211"/>
      <c r="E16" s="282"/>
      <c r="F16" s="283"/>
      <c r="G16" s="298"/>
      <c r="I16" s="124">
        <f>+B16*C16*D16</f>
        <v>0</v>
      </c>
      <c r="K16" s="159" t="s">
        <v>60</v>
      </c>
      <c r="L16" s="160">
        <v>73.959999999999994</v>
      </c>
    </row>
    <row r="17" spans="1:89" ht="13.5" customHeight="1" x14ac:dyDescent="0.3">
      <c r="A17" s="209" t="s">
        <v>61</v>
      </c>
      <c r="B17" s="210"/>
      <c r="C17" s="210"/>
      <c r="D17" s="211"/>
      <c r="E17" s="282"/>
      <c r="F17" s="283"/>
      <c r="G17" s="298"/>
      <c r="I17" s="124">
        <f>+B17*C17*D17</f>
        <v>0</v>
      </c>
      <c r="K17" s="158" t="s">
        <v>61</v>
      </c>
      <c r="L17" s="69">
        <v>58.36</v>
      </c>
    </row>
    <row r="18" spans="1:89" ht="13.5" customHeight="1" x14ac:dyDescent="0.3">
      <c r="A18" s="209" t="s">
        <v>62</v>
      </c>
      <c r="B18" s="210"/>
      <c r="C18" s="210"/>
      <c r="D18" s="211"/>
      <c r="E18" s="282"/>
      <c r="F18" s="283"/>
      <c r="G18" s="298"/>
      <c r="I18" s="124">
        <f>+B18*C18*D18</f>
        <v>0</v>
      </c>
      <c r="K18" s="158" t="s">
        <v>62</v>
      </c>
      <c r="L18" s="69">
        <v>53.25</v>
      </c>
    </row>
    <row r="19" spans="1:89" s="187" customFormat="1" ht="14.25" customHeight="1" x14ac:dyDescent="0.3">
      <c r="A19" s="231" t="s">
        <v>137</v>
      </c>
      <c r="B19" s="232"/>
      <c r="C19" s="232"/>
      <c r="D19" s="232"/>
      <c r="E19" s="232"/>
      <c r="F19" s="232"/>
      <c r="G19" s="233"/>
    </row>
    <row r="20" spans="1:89" s="187" customFormat="1" ht="14.25" customHeight="1" x14ac:dyDescent="0.3">
      <c r="A20" s="234" t="s">
        <v>138</v>
      </c>
      <c r="B20" s="235"/>
      <c r="C20" s="230" t="s">
        <v>114</v>
      </c>
      <c r="D20" s="235"/>
      <c r="E20" s="235"/>
      <c r="F20" s="235"/>
      <c r="G20" s="236"/>
    </row>
    <row r="21" spans="1:89" s="21" customFormat="1" ht="6.75" customHeight="1" x14ac:dyDescent="0.3">
      <c r="A21" s="197"/>
      <c r="B21" s="82"/>
      <c r="C21" s="82"/>
      <c r="D21" s="83"/>
      <c r="E21" s="83"/>
      <c r="F21" s="83"/>
      <c r="G21" s="198"/>
    </row>
    <row r="22" spans="1:89" ht="17.100000000000001" customHeight="1" x14ac:dyDescent="0.3">
      <c r="A22" s="314" t="s">
        <v>132</v>
      </c>
      <c r="B22" s="314"/>
      <c r="C22" s="82"/>
      <c r="D22" s="292" t="s">
        <v>131</v>
      </c>
      <c r="E22" s="293"/>
      <c r="F22" s="293"/>
      <c r="G22" s="294"/>
      <c r="I22" s="39"/>
      <c r="K22" s="179"/>
      <c r="L22" s="180"/>
    </row>
    <row r="23" spans="1:89" ht="17.100000000000001" customHeight="1" x14ac:dyDescent="0.3">
      <c r="A23" s="225" t="s">
        <v>133</v>
      </c>
      <c r="B23" s="225" t="s">
        <v>134</v>
      </c>
      <c r="C23" s="82"/>
      <c r="D23" s="226" t="s">
        <v>133</v>
      </c>
      <c r="E23" s="217"/>
      <c r="F23" s="217"/>
      <c r="G23" s="225" t="s">
        <v>134</v>
      </c>
      <c r="I23" s="39"/>
      <c r="K23" s="179"/>
      <c r="L23" s="180"/>
    </row>
    <row r="24" spans="1:89" ht="13.5" customHeight="1" x14ac:dyDescent="0.3">
      <c r="A24" s="185"/>
      <c r="B24" s="186"/>
      <c r="C24" s="82"/>
      <c r="D24" s="282"/>
      <c r="E24" s="283"/>
      <c r="F24" s="227"/>
      <c r="G24" s="186"/>
      <c r="I24" s="39"/>
      <c r="K24" s="179"/>
      <c r="L24" s="180"/>
    </row>
    <row r="25" spans="1:89" ht="13.5" customHeight="1" x14ac:dyDescent="0.3">
      <c r="A25" s="185"/>
      <c r="B25" s="186"/>
      <c r="C25" s="82"/>
      <c r="D25" s="282"/>
      <c r="E25" s="283"/>
      <c r="F25" s="227"/>
      <c r="G25" s="186"/>
      <c r="I25" s="39"/>
      <c r="K25" s="179"/>
      <c r="L25" s="180"/>
    </row>
    <row r="26" spans="1:89" ht="6.75" customHeight="1" x14ac:dyDescent="0.3">
      <c r="A26" s="197"/>
      <c r="B26" s="82"/>
      <c r="C26" s="82"/>
      <c r="D26" s="83"/>
      <c r="E26" s="83"/>
      <c r="F26" s="83"/>
      <c r="G26" s="198"/>
    </row>
    <row r="27" spans="1:89" ht="15.75" customHeight="1" x14ac:dyDescent="0.3">
      <c r="A27" s="321" t="s">
        <v>136</v>
      </c>
      <c r="B27" s="322"/>
      <c r="C27" s="299"/>
      <c r="D27" s="300"/>
      <c r="E27" s="300"/>
      <c r="F27" s="300"/>
      <c r="G27" s="325"/>
    </row>
    <row r="28" spans="1:89" ht="15.75" customHeight="1" x14ac:dyDescent="0.3">
      <c r="A28" s="323"/>
      <c r="B28" s="324"/>
      <c r="C28" s="326"/>
      <c r="D28" s="327"/>
      <c r="E28" s="327"/>
      <c r="F28" s="327"/>
      <c r="G28" s="328"/>
      <c r="I28" s="39"/>
      <c r="K28" s="179"/>
      <c r="L28" s="180"/>
    </row>
    <row r="29" spans="1:89" ht="6.75" customHeight="1" x14ac:dyDescent="0.3">
      <c r="A29" s="197"/>
      <c r="B29" s="82"/>
      <c r="C29" s="82"/>
      <c r="D29" s="83"/>
      <c r="E29" s="83"/>
      <c r="F29" s="83"/>
      <c r="G29" s="198"/>
    </row>
    <row r="30" spans="1:89" s="29" customFormat="1" ht="18.600000000000001" customHeight="1" x14ac:dyDescent="0.3">
      <c r="A30" s="330" t="s">
        <v>15</v>
      </c>
      <c r="B30" s="331"/>
      <c r="C30" s="331"/>
      <c r="D30" s="331"/>
      <c r="E30" s="331"/>
      <c r="F30" s="331"/>
      <c r="G30" s="332"/>
      <c r="H30" s="28"/>
      <c r="I30" s="28"/>
      <c r="J30" s="21"/>
      <c r="K30" s="21"/>
      <c r="L30" s="21"/>
      <c r="M30" s="21"/>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row>
    <row r="31" spans="1:89" ht="28.35" customHeight="1" x14ac:dyDescent="0.3">
      <c r="A31" s="281" t="s">
        <v>52</v>
      </c>
      <c r="B31" s="281"/>
      <c r="C31" s="207" t="s">
        <v>0</v>
      </c>
      <c r="D31" s="208" t="s">
        <v>21</v>
      </c>
      <c r="E31" s="313" t="s">
        <v>1</v>
      </c>
      <c r="F31" s="313"/>
      <c r="G31" s="313"/>
      <c r="I31" s="67" t="s">
        <v>75</v>
      </c>
      <c r="J31" s="67" t="s">
        <v>73</v>
      </c>
      <c r="K31" s="67" t="s">
        <v>68</v>
      </c>
      <c r="L31" s="67" t="s">
        <v>70</v>
      </c>
      <c r="M31" s="67" t="s">
        <v>87</v>
      </c>
      <c r="N31" s="28"/>
    </row>
    <row r="32" spans="1:89" ht="14.25" customHeight="1" x14ac:dyDescent="0.3">
      <c r="A32" s="276" t="s">
        <v>135</v>
      </c>
      <c r="B32" s="277"/>
      <c r="C32" s="30">
        <f>SUM('Salaries &amp; Benefits'!F20)</f>
        <v>0</v>
      </c>
      <c r="D32" s="31">
        <f>SUM('Salaries &amp; Benefits'!E24)</f>
        <v>0</v>
      </c>
      <c r="E32" s="312"/>
      <c r="F32" s="312"/>
      <c r="G32" s="312"/>
      <c r="I32" s="62" t="s">
        <v>80</v>
      </c>
      <c r="J32" s="70">
        <f>+D32+D52</f>
        <v>0</v>
      </c>
      <c r="K32" s="70">
        <f>SUM(D64)*75%</f>
        <v>0</v>
      </c>
      <c r="L32" s="69">
        <f>+J32-K32</f>
        <v>0</v>
      </c>
      <c r="M32" s="147" t="str">
        <f t="shared" ref="M32:M33" si="0">IF(J32=0," ",J32/$D$64)</f>
        <v xml:space="preserve"> </v>
      </c>
      <c r="N32" s="28"/>
    </row>
    <row r="33" spans="1:89" ht="14.25" customHeight="1" x14ac:dyDescent="0.3">
      <c r="A33" s="276" t="s">
        <v>53</v>
      </c>
      <c r="B33" s="277"/>
      <c r="C33" s="52"/>
      <c r="D33" s="4"/>
      <c r="E33" s="312"/>
      <c r="F33" s="312"/>
      <c r="G33" s="312"/>
      <c r="I33" s="71" t="s">
        <v>78</v>
      </c>
      <c r="J33" s="68">
        <f>+D33</f>
        <v>0</v>
      </c>
      <c r="K33" s="69">
        <f>SUM(D64)*4%</f>
        <v>0</v>
      </c>
      <c r="L33" s="69">
        <f>+J33-K33</f>
        <v>0</v>
      </c>
      <c r="M33" s="147" t="str">
        <f t="shared" si="0"/>
        <v xml:space="preserve"> </v>
      </c>
    </row>
    <row r="34" spans="1:89" ht="14.25" customHeight="1" x14ac:dyDescent="0.3">
      <c r="A34" s="276" t="s">
        <v>3</v>
      </c>
      <c r="B34" s="277"/>
      <c r="C34" s="52"/>
      <c r="D34" s="4"/>
      <c r="E34" s="312"/>
      <c r="F34" s="312"/>
      <c r="G34" s="312"/>
      <c r="I34" s="71" t="s">
        <v>76</v>
      </c>
      <c r="J34" s="68">
        <f>+D35+D37</f>
        <v>0</v>
      </c>
      <c r="K34" s="69">
        <f>SUM(D64)*3%</f>
        <v>0</v>
      </c>
      <c r="L34" s="69">
        <f>+J34-K34</f>
        <v>0</v>
      </c>
      <c r="M34" s="147" t="str">
        <f>IF(J34=0," ",J34/$D$64)</f>
        <v xml:space="preserve"> </v>
      </c>
    </row>
    <row r="35" spans="1:89" ht="14.25" customHeight="1" x14ac:dyDescent="0.3">
      <c r="A35" s="276" t="s">
        <v>74</v>
      </c>
      <c r="B35" s="277"/>
      <c r="C35" s="52"/>
      <c r="D35" s="4"/>
      <c r="E35" s="312"/>
      <c r="F35" s="312"/>
      <c r="G35" s="312"/>
      <c r="I35" s="62" t="s">
        <v>77</v>
      </c>
      <c r="J35" s="70">
        <f>+D42+D46</f>
        <v>0</v>
      </c>
      <c r="K35" s="69">
        <f>SUM(D64)*2%</f>
        <v>0</v>
      </c>
      <c r="L35" s="69">
        <f t="shared" ref="L35:L37" si="1">+J35-K35</f>
        <v>0</v>
      </c>
      <c r="M35" s="147" t="str">
        <f>IF(J35=0," ",J35/$D$64)</f>
        <v xml:space="preserve"> </v>
      </c>
    </row>
    <row r="36" spans="1:89" ht="14.25" customHeight="1" x14ac:dyDescent="0.3">
      <c r="A36" s="276" t="s">
        <v>31</v>
      </c>
      <c r="B36" s="277"/>
      <c r="C36" s="52"/>
      <c r="D36" s="4"/>
      <c r="E36" s="312"/>
      <c r="F36" s="312"/>
      <c r="G36" s="312"/>
      <c r="I36" s="62" t="s">
        <v>81</v>
      </c>
      <c r="J36" s="70">
        <f>+D43+D44+D45</f>
        <v>0</v>
      </c>
      <c r="K36" s="69">
        <f>SUM(D64)*7%</f>
        <v>0</v>
      </c>
      <c r="L36" s="69">
        <f t="shared" si="1"/>
        <v>0</v>
      </c>
      <c r="M36" s="147" t="str">
        <f t="shared" ref="M36:M37" si="2">IF(J36=0," ",J36/$D$64)</f>
        <v xml:space="preserve"> </v>
      </c>
    </row>
    <row r="37" spans="1:89" ht="14.25" customHeight="1" x14ac:dyDescent="0.3">
      <c r="A37" s="276" t="s">
        <v>2</v>
      </c>
      <c r="B37" s="277"/>
      <c r="C37" s="52"/>
      <c r="D37" s="4"/>
      <c r="E37" s="312"/>
      <c r="F37" s="312"/>
      <c r="G37" s="312"/>
      <c r="I37" s="62" t="s">
        <v>79</v>
      </c>
      <c r="J37" s="70">
        <f>+D58+D60+D57+D56</f>
        <v>0</v>
      </c>
      <c r="K37" s="69">
        <f>SUM(D64)*4%</f>
        <v>0</v>
      </c>
      <c r="L37" s="69">
        <f t="shared" si="1"/>
        <v>0</v>
      </c>
      <c r="M37" s="147" t="str">
        <f t="shared" si="2"/>
        <v xml:space="preserve"> </v>
      </c>
    </row>
    <row r="38" spans="1:89" ht="14.25" customHeight="1" x14ac:dyDescent="0.3">
      <c r="A38" s="276" t="s">
        <v>32</v>
      </c>
      <c r="B38" s="277"/>
      <c r="C38" s="52"/>
      <c r="D38" s="4"/>
      <c r="E38" s="312"/>
      <c r="F38" s="312"/>
      <c r="G38" s="312"/>
      <c r="I38" s="62" t="s">
        <v>56</v>
      </c>
      <c r="J38" s="75">
        <f>+D34+D36+D47+D48+D53+D54+D55+D59+D61+D38</f>
        <v>0</v>
      </c>
      <c r="L38" s="35"/>
    </row>
    <row r="39" spans="1:89" s="29" customFormat="1" ht="23.25" customHeight="1" x14ac:dyDescent="0.3">
      <c r="A39" s="281" t="s">
        <v>139</v>
      </c>
      <c r="B39" s="281"/>
      <c r="C39" s="215"/>
      <c r="D39" s="218">
        <f>SUM(D32:D38)</f>
        <v>0</v>
      </c>
      <c r="E39" s="218"/>
      <c r="F39" s="228"/>
      <c r="G39" s="219"/>
      <c r="H39" s="28"/>
      <c r="I39" s="73" t="s">
        <v>13</v>
      </c>
      <c r="J39" s="74">
        <f>SUM(J32:J38)</f>
        <v>0</v>
      </c>
      <c r="K39" s="28"/>
      <c r="L39" s="21"/>
      <c r="M39" s="21"/>
      <c r="N39" s="21"/>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row>
    <row r="40" spans="1:89" s="34" customFormat="1" ht="6.75" customHeight="1" x14ac:dyDescent="0.3">
      <c r="A40" s="202"/>
      <c r="B40" s="78"/>
      <c r="C40" s="79"/>
      <c r="D40" s="80"/>
      <c r="E40" s="80"/>
      <c r="F40" s="80"/>
      <c r="G40" s="203"/>
      <c r="H40" s="21"/>
      <c r="I40" s="21"/>
      <c r="J40" s="21"/>
      <c r="K40" s="28"/>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row>
    <row r="41" spans="1:89" ht="27" customHeight="1" x14ac:dyDescent="0.3">
      <c r="A41" s="281" t="s">
        <v>4</v>
      </c>
      <c r="B41" s="281"/>
      <c r="C41" s="214"/>
      <c r="D41" s="208" t="s">
        <v>21</v>
      </c>
      <c r="E41" s="318" t="s">
        <v>1</v>
      </c>
      <c r="F41" s="319"/>
      <c r="G41" s="320"/>
      <c r="K41" s="28"/>
      <c r="M41" s="28"/>
      <c r="N41" s="28"/>
    </row>
    <row r="42" spans="1:89" ht="14.25" customHeight="1" x14ac:dyDescent="0.3">
      <c r="A42" s="276" t="s">
        <v>25</v>
      </c>
      <c r="B42" s="277"/>
      <c r="C42" s="52"/>
      <c r="D42" s="4"/>
      <c r="E42" s="282"/>
      <c r="F42" s="283"/>
      <c r="G42" s="283"/>
      <c r="I42" s="71" t="s">
        <v>82</v>
      </c>
      <c r="J42" s="68" t="e">
        <f>+J38/D64</f>
        <v>#DIV/0!</v>
      </c>
      <c r="K42" s="69"/>
      <c r="L42" s="69"/>
      <c r="M42" s="147"/>
    </row>
    <row r="43" spans="1:89" ht="14.25" customHeight="1" x14ac:dyDescent="0.3">
      <c r="A43" s="276" t="s">
        <v>6</v>
      </c>
      <c r="B43" s="277"/>
      <c r="C43" s="52"/>
      <c r="D43" s="4"/>
      <c r="E43" s="282"/>
      <c r="F43" s="283"/>
      <c r="G43" s="283"/>
      <c r="I43" s="71"/>
      <c r="J43" s="68"/>
      <c r="K43" s="69"/>
      <c r="L43" s="69"/>
      <c r="M43" s="147"/>
    </row>
    <row r="44" spans="1:89" ht="14.25" customHeight="1" x14ac:dyDescent="0.3">
      <c r="A44" s="276" t="s">
        <v>9</v>
      </c>
      <c r="B44" s="277"/>
      <c r="C44" s="52"/>
      <c r="D44" s="4"/>
      <c r="E44" s="282"/>
      <c r="F44" s="283"/>
      <c r="G44" s="283"/>
      <c r="I44" s="71"/>
      <c r="J44" s="68"/>
      <c r="K44" s="69"/>
      <c r="L44" s="69"/>
      <c r="M44" s="147"/>
    </row>
    <row r="45" spans="1:89" ht="14.25" customHeight="1" x14ac:dyDescent="0.3">
      <c r="A45" s="276" t="s">
        <v>5</v>
      </c>
      <c r="B45" s="277"/>
      <c r="C45" s="52"/>
      <c r="D45" s="4"/>
      <c r="E45" s="282"/>
      <c r="F45" s="283"/>
      <c r="G45" s="283"/>
      <c r="I45" s="71"/>
      <c r="J45" s="68"/>
      <c r="K45" s="69"/>
      <c r="L45" s="69"/>
      <c r="M45" s="147"/>
    </row>
    <row r="46" spans="1:89" ht="14.25" customHeight="1" x14ac:dyDescent="0.3">
      <c r="A46" s="276" t="s">
        <v>8</v>
      </c>
      <c r="B46" s="277"/>
      <c r="C46" s="52"/>
      <c r="D46" s="4"/>
      <c r="E46" s="282"/>
      <c r="F46" s="283"/>
      <c r="G46" s="283"/>
      <c r="I46" s="71"/>
      <c r="J46" s="68"/>
      <c r="K46" s="69"/>
      <c r="L46" s="69"/>
      <c r="M46" s="147"/>
    </row>
    <row r="47" spans="1:89" ht="14.25" customHeight="1" x14ac:dyDescent="0.3">
      <c r="A47" s="276" t="s">
        <v>7</v>
      </c>
      <c r="B47" s="277"/>
      <c r="C47" s="52"/>
      <c r="D47" s="4"/>
      <c r="E47" s="282"/>
      <c r="F47" s="283"/>
      <c r="G47" s="283"/>
      <c r="I47" s="71"/>
      <c r="J47" s="68"/>
      <c r="K47" s="69"/>
      <c r="L47" s="69"/>
      <c r="M47" s="147"/>
    </row>
    <row r="48" spans="1:89" ht="14.25" customHeight="1" x14ac:dyDescent="0.3">
      <c r="A48" s="276" t="s">
        <v>32</v>
      </c>
      <c r="B48" s="277"/>
      <c r="C48" s="52"/>
      <c r="D48" s="4"/>
      <c r="E48" s="282"/>
      <c r="F48" s="283"/>
      <c r="G48" s="283"/>
      <c r="I48" s="71"/>
      <c r="J48" s="68"/>
      <c r="K48" s="69"/>
      <c r="L48" s="69"/>
      <c r="M48" s="147"/>
    </row>
    <row r="49" spans="1:89" s="29" customFormat="1" ht="18.600000000000001" customHeight="1" thickBot="1" x14ac:dyDescent="0.35">
      <c r="A49" s="287" t="s">
        <v>140</v>
      </c>
      <c r="B49" s="288"/>
      <c r="C49" s="32"/>
      <c r="D49" s="33">
        <f>SUM(D42:D48)</f>
        <v>0</v>
      </c>
      <c r="E49" s="218"/>
      <c r="F49" s="228"/>
      <c r="G49" s="219"/>
      <c r="H49" s="28"/>
      <c r="I49" s="28"/>
      <c r="J49" s="28"/>
      <c r="K49" s="28"/>
      <c r="L49" s="21"/>
      <c r="M49" s="21"/>
      <c r="N49" s="21"/>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row>
    <row r="50" spans="1:89" s="34" customFormat="1" ht="6.75" customHeight="1" thickBot="1" x14ac:dyDescent="0.35">
      <c r="A50" s="202"/>
      <c r="B50" s="78"/>
      <c r="C50" s="79"/>
      <c r="D50" s="80"/>
      <c r="E50" s="80"/>
      <c r="F50" s="80"/>
      <c r="G50" s="203"/>
      <c r="H50" s="21"/>
      <c r="I50" s="21"/>
      <c r="J50" s="21"/>
      <c r="K50" s="28"/>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row>
    <row r="51" spans="1:89" ht="27" customHeight="1" x14ac:dyDescent="0.3">
      <c r="A51" s="284" t="s">
        <v>12</v>
      </c>
      <c r="B51" s="285"/>
      <c r="C51" s="223" t="s">
        <v>0</v>
      </c>
      <c r="D51" s="53" t="s">
        <v>21</v>
      </c>
      <c r="E51" s="329" t="s">
        <v>1</v>
      </c>
      <c r="F51" s="273"/>
      <c r="G51" s="274"/>
      <c r="I51" s="28"/>
      <c r="J51" s="28"/>
      <c r="K51" s="28"/>
    </row>
    <row r="52" spans="1:89" ht="14.25" customHeight="1" x14ac:dyDescent="0.3">
      <c r="A52" s="276" t="s">
        <v>84</v>
      </c>
      <c r="B52" s="277"/>
      <c r="C52" s="30">
        <f>+'Salaries &amp; Benefits'!F33</f>
        <v>0</v>
      </c>
      <c r="D52" s="31">
        <f>SUM('Salaries &amp; Benefits'!E37)</f>
        <v>0</v>
      </c>
      <c r="E52" s="268"/>
      <c r="F52" s="269"/>
      <c r="G52" s="270"/>
    </row>
    <row r="53" spans="1:89" ht="14.25" customHeight="1" x14ac:dyDescent="0.3">
      <c r="A53" s="276" t="s">
        <v>24</v>
      </c>
      <c r="B53" s="277"/>
      <c r="C53" s="52"/>
      <c r="D53" s="4"/>
      <c r="E53" s="268"/>
      <c r="F53" s="269"/>
      <c r="G53" s="270"/>
      <c r="I53" s="71"/>
      <c r="J53" s="68"/>
      <c r="K53" s="69"/>
      <c r="L53" s="69"/>
      <c r="M53" s="147"/>
    </row>
    <row r="54" spans="1:89" ht="14.25" customHeight="1" x14ac:dyDescent="0.3">
      <c r="A54" s="276" t="s">
        <v>26</v>
      </c>
      <c r="B54" s="277"/>
      <c r="C54" s="52"/>
      <c r="D54" s="4"/>
      <c r="E54" s="268"/>
      <c r="F54" s="269"/>
      <c r="G54" s="270"/>
      <c r="I54" s="71"/>
      <c r="J54" s="68"/>
      <c r="K54" s="69"/>
      <c r="L54" s="69"/>
      <c r="M54" s="147"/>
    </row>
    <row r="55" spans="1:89" ht="14.25" customHeight="1" x14ac:dyDescent="0.3">
      <c r="A55" s="276" t="s">
        <v>11</v>
      </c>
      <c r="B55" s="277"/>
      <c r="C55" s="52"/>
      <c r="D55" s="4"/>
      <c r="E55" s="268"/>
      <c r="F55" s="269"/>
      <c r="G55" s="270"/>
      <c r="I55" s="71"/>
      <c r="J55" s="68"/>
      <c r="K55" s="69"/>
      <c r="L55" s="69"/>
      <c r="M55" s="147"/>
    </row>
    <row r="56" spans="1:89" ht="14.25" customHeight="1" x14ac:dyDescent="0.3">
      <c r="A56" s="276" t="s">
        <v>10</v>
      </c>
      <c r="B56" s="277"/>
      <c r="C56" s="52"/>
      <c r="D56" s="4"/>
      <c r="E56" s="268"/>
      <c r="F56" s="269"/>
      <c r="G56" s="270"/>
      <c r="I56" s="71"/>
      <c r="J56" s="68"/>
      <c r="K56" s="69"/>
      <c r="L56" s="69"/>
      <c r="M56" s="147"/>
    </row>
    <row r="57" spans="1:89" ht="14.25" customHeight="1" x14ac:dyDescent="0.3">
      <c r="A57" s="276" t="s">
        <v>27</v>
      </c>
      <c r="B57" s="277"/>
      <c r="C57" s="52"/>
      <c r="D57" s="4"/>
      <c r="E57" s="268"/>
      <c r="F57" s="269"/>
      <c r="G57" s="270"/>
      <c r="I57" s="71"/>
      <c r="J57" s="68"/>
      <c r="K57" s="69"/>
      <c r="L57" s="69"/>
      <c r="M57" s="147"/>
    </row>
    <row r="58" spans="1:89" ht="14.25" customHeight="1" x14ac:dyDescent="0.3">
      <c r="A58" s="276" t="s">
        <v>28</v>
      </c>
      <c r="B58" s="277"/>
      <c r="C58" s="52"/>
      <c r="D58" s="4"/>
      <c r="E58" s="268"/>
      <c r="F58" s="269"/>
      <c r="G58" s="270"/>
      <c r="I58" s="71"/>
      <c r="J58" s="68"/>
      <c r="K58" s="69"/>
      <c r="L58" s="69"/>
      <c r="M58" s="147"/>
    </row>
    <row r="59" spans="1:89" ht="14.25" customHeight="1" x14ac:dyDescent="0.3">
      <c r="A59" s="276" t="s">
        <v>29</v>
      </c>
      <c r="B59" s="277"/>
      <c r="C59" s="52"/>
      <c r="D59" s="4"/>
      <c r="E59" s="268"/>
      <c r="F59" s="269"/>
      <c r="G59" s="270"/>
      <c r="I59" s="71"/>
      <c r="J59" s="68"/>
      <c r="K59" s="69"/>
      <c r="L59" s="69"/>
      <c r="M59" s="147"/>
    </row>
    <row r="60" spans="1:89" ht="14.25" customHeight="1" x14ac:dyDescent="0.3">
      <c r="A60" s="276" t="s">
        <v>30</v>
      </c>
      <c r="B60" s="277"/>
      <c r="C60" s="52"/>
      <c r="D60" s="4"/>
      <c r="E60" s="268"/>
      <c r="F60" s="269"/>
      <c r="G60" s="270"/>
      <c r="I60" s="71"/>
      <c r="J60" s="68"/>
      <c r="K60" s="69"/>
      <c r="L60" s="69"/>
      <c r="M60" s="147"/>
    </row>
    <row r="61" spans="1:89" ht="14.25" customHeight="1" x14ac:dyDescent="0.3">
      <c r="A61" s="276" t="s">
        <v>32</v>
      </c>
      <c r="B61" s="277"/>
      <c r="C61" s="52"/>
      <c r="D61" s="4"/>
      <c r="E61" s="268"/>
      <c r="F61" s="269"/>
      <c r="G61" s="270"/>
      <c r="I61" s="71"/>
      <c r="J61" s="68"/>
      <c r="K61" s="69"/>
      <c r="L61" s="69"/>
      <c r="M61" s="147"/>
    </row>
    <row r="62" spans="1:89" s="29" customFormat="1" ht="18.600000000000001" customHeight="1" thickBot="1" x14ac:dyDescent="0.35">
      <c r="A62" s="287" t="s">
        <v>141</v>
      </c>
      <c r="B62" s="288"/>
      <c r="C62" s="32">
        <f>C52</f>
        <v>0</v>
      </c>
      <c r="D62" s="33">
        <f>SUM(D52:D61)</f>
        <v>0</v>
      </c>
      <c r="E62" s="218"/>
      <c r="F62" s="228"/>
      <c r="G62" s="219"/>
      <c r="H62" s="28"/>
      <c r="I62" s="275" t="s">
        <v>121</v>
      </c>
      <c r="J62" s="275" t="s">
        <v>122</v>
      </c>
      <c r="K62" s="275" t="s">
        <v>123</v>
      </c>
      <c r="L62" s="275" t="s">
        <v>124</v>
      </c>
      <c r="M62" s="21"/>
      <c r="N62" s="21"/>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row>
    <row r="63" spans="1:89" s="34" customFormat="1" ht="6.75" customHeight="1" x14ac:dyDescent="0.3">
      <c r="A63" s="202"/>
      <c r="B63" s="78"/>
      <c r="C63" s="79"/>
      <c r="D63" s="80"/>
      <c r="E63" s="80"/>
      <c r="F63" s="80"/>
      <c r="G63" s="203"/>
      <c r="H63" s="21"/>
      <c r="I63" s="275"/>
      <c r="J63" s="275"/>
      <c r="K63" s="275"/>
      <c r="L63" s="275"/>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row>
    <row r="64" spans="1:89" s="29" customFormat="1" ht="18.600000000000001" customHeight="1" x14ac:dyDescent="0.3">
      <c r="A64" s="318" t="s">
        <v>13</v>
      </c>
      <c r="B64" s="319"/>
      <c r="C64" s="320"/>
      <c r="D64" s="224">
        <f>D62+D49+D39</f>
        <v>0</v>
      </c>
      <c r="E64" s="218"/>
      <c r="F64" s="228"/>
      <c r="G64" s="219"/>
      <c r="H64" s="28"/>
      <c r="I64" s="72">
        <f>D64/12</f>
        <v>0</v>
      </c>
      <c r="J64" s="72">
        <f>I64*3</f>
        <v>0</v>
      </c>
      <c r="K64" s="72">
        <f>'Financial Position'!$C$15+'Financial Position'!$C$16</f>
        <v>0</v>
      </c>
      <c r="L64" s="72">
        <f>K64-J64</f>
        <v>0</v>
      </c>
      <c r="M64" s="28"/>
      <c r="N64" s="21"/>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row>
    <row r="65" spans="1:89" s="34" customFormat="1" ht="6.75" customHeight="1" thickBot="1" x14ac:dyDescent="0.35">
      <c r="A65" s="204"/>
      <c r="B65" s="81"/>
      <c r="C65" s="81"/>
      <c r="D65" s="81"/>
      <c r="E65" s="271"/>
      <c r="F65" s="271"/>
      <c r="G65" s="272"/>
      <c r="H65" s="21"/>
      <c r="I65" s="21"/>
      <c r="J65" s="28"/>
      <c r="K65" s="28"/>
      <c r="L65" s="28"/>
      <c r="M65" s="28"/>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row>
    <row r="66" spans="1:89" ht="18.600000000000001" customHeight="1" x14ac:dyDescent="0.3">
      <c r="A66" s="199" t="s">
        <v>16</v>
      </c>
      <c r="B66" s="26"/>
      <c r="C66" s="36"/>
      <c r="D66" s="27"/>
      <c r="E66" s="273" t="s">
        <v>1</v>
      </c>
      <c r="F66" s="273"/>
      <c r="G66" s="274"/>
      <c r="I66" s="275" t="s">
        <v>69</v>
      </c>
      <c r="J66" s="28"/>
      <c r="K66" s="28"/>
      <c r="L66" s="28"/>
      <c r="M66" s="28"/>
      <c r="N66" s="28"/>
    </row>
    <row r="67" spans="1:89" ht="14.25" customHeight="1" x14ac:dyDescent="0.3">
      <c r="A67" s="276" t="s">
        <v>86</v>
      </c>
      <c r="B67" s="277"/>
      <c r="C67" s="52"/>
      <c r="D67" s="4"/>
      <c r="E67" s="268"/>
      <c r="F67" s="269"/>
      <c r="G67" s="270"/>
      <c r="I67" s="275"/>
      <c r="J67" s="68"/>
      <c r="K67" s="69"/>
      <c r="L67" s="69"/>
      <c r="M67" s="147"/>
    </row>
    <row r="68" spans="1:89" ht="14.25" customHeight="1" x14ac:dyDescent="0.3">
      <c r="A68" s="276" t="s">
        <v>33</v>
      </c>
      <c r="B68" s="277"/>
      <c r="C68" s="52"/>
      <c r="D68" s="4"/>
      <c r="E68" s="268"/>
      <c r="F68" s="269"/>
      <c r="G68" s="270"/>
      <c r="I68" s="71">
        <f>(B16*C16*D16)+(B17*C17*D17)+(B18*C18*D18)</f>
        <v>0</v>
      </c>
      <c r="J68" s="68"/>
      <c r="K68" s="69"/>
      <c r="L68" s="69"/>
      <c r="M68" s="147"/>
    </row>
    <row r="69" spans="1:89" s="29" customFormat="1" ht="18.600000000000001" customHeight="1" thickBot="1" x14ac:dyDescent="0.35">
      <c r="A69" s="287" t="s">
        <v>14</v>
      </c>
      <c r="B69" s="288"/>
      <c r="C69" s="37"/>
      <c r="D69" s="33">
        <f>D67+D68</f>
        <v>0</v>
      </c>
      <c r="E69" s="218"/>
      <c r="F69" s="228"/>
      <c r="G69" s="219"/>
      <c r="H69" s="28"/>
      <c r="I69" s="28"/>
      <c r="J69" s="28"/>
      <c r="K69" s="28"/>
      <c r="L69" s="28"/>
      <c r="M69" s="28"/>
      <c r="N69" s="21"/>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row>
    <row r="70" spans="1:89" s="34" customFormat="1" ht="6.75" customHeight="1" thickBot="1" x14ac:dyDescent="0.35">
      <c r="A70" s="202"/>
      <c r="B70" s="78"/>
      <c r="C70" s="79"/>
      <c r="D70" s="80"/>
      <c r="E70" s="80"/>
      <c r="F70" s="80"/>
      <c r="G70" s="203"/>
      <c r="H70" s="21"/>
      <c r="I70" s="21"/>
      <c r="J70" s="21"/>
      <c r="K70" s="28"/>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row>
    <row r="71" spans="1:89" ht="18.600000000000001" customHeight="1" x14ac:dyDescent="0.3">
      <c r="A71" s="212" t="s">
        <v>17</v>
      </c>
      <c r="B71" s="212"/>
      <c r="C71" s="220"/>
      <c r="D71" s="213"/>
      <c r="E71" s="273"/>
      <c r="F71" s="273"/>
      <c r="G71" s="274"/>
    </row>
    <row r="72" spans="1:89" ht="14.25" customHeight="1" x14ac:dyDescent="0.3">
      <c r="A72" s="286" t="s">
        <v>20</v>
      </c>
      <c r="B72" s="286"/>
      <c r="C72" s="188">
        <f>+C39</f>
        <v>0</v>
      </c>
      <c r="D72" s="4"/>
      <c r="E72" s="268"/>
      <c r="F72" s="269"/>
      <c r="G72" s="270"/>
      <c r="J72" s="68"/>
      <c r="K72" s="69"/>
      <c r="L72" s="69"/>
      <c r="M72" s="147"/>
    </row>
    <row r="73" spans="1:89" ht="14.25" customHeight="1" x14ac:dyDescent="0.3">
      <c r="A73" s="286" t="s">
        <v>19</v>
      </c>
      <c r="B73" s="286"/>
      <c r="C73" s="188">
        <f>C62</f>
        <v>0</v>
      </c>
      <c r="D73" s="4"/>
      <c r="E73" s="268"/>
      <c r="F73" s="269"/>
      <c r="G73" s="270"/>
      <c r="I73" s="71"/>
      <c r="J73" s="68"/>
      <c r="K73" s="69"/>
      <c r="L73" s="69"/>
      <c r="M73" s="147"/>
    </row>
    <row r="74" spans="1:89" s="29" customFormat="1" ht="18.600000000000001" customHeight="1" x14ac:dyDescent="0.3">
      <c r="A74" s="315" t="s">
        <v>57</v>
      </c>
      <c r="B74" s="316"/>
      <c r="C74" s="317"/>
      <c r="D74" s="216">
        <f>D69-D64</f>
        <v>0</v>
      </c>
      <c r="E74" s="221"/>
      <c r="F74" s="229"/>
      <c r="G74" s="222"/>
      <c r="H74" s="28"/>
      <c r="I74" s="28"/>
      <c r="J74" s="28"/>
      <c r="K74" s="28"/>
      <c r="L74" s="21"/>
      <c r="M74" s="21"/>
      <c r="N74" s="21"/>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row>
    <row r="75" spans="1:89" ht="18.600000000000001" customHeight="1" x14ac:dyDescent="0.3">
      <c r="A75" s="40"/>
      <c r="B75" s="40"/>
      <c r="C75" s="40"/>
      <c r="D75" s="41"/>
      <c r="E75" s="41"/>
      <c r="F75" s="41"/>
      <c r="G75" s="40"/>
    </row>
    <row r="76" spans="1:89" ht="18.600000000000001" customHeight="1" x14ac:dyDescent="0.3">
      <c r="A76" s="40"/>
      <c r="B76" s="40"/>
      <c r="C76" s="40"/>
      <c r="D76" s="41"/>
      <c r="E76" s="41"/>
      <c r="F76" s="41"/>
      <c r="G76" s="40"/>
    </row>
    <row r="77" spans="1:89" ht="18.600000000000001" customHeight="1" x14ac:dyDescent="0.3">
      <c r="A77" s="40"/>
      <c r="B77" s="40"/>
      <c r="C77" s="40"/>
      <c r="D77" s="41"/>
      <c r="E77" s="41"/>
      <c r="F77" s="41"/>
      <c r="G77" s="40"/>
    </row>
    <row r="78" spans="1:89" ht="18.600000000000001" customHeight="1" x14ac:dyDescent="0.3">
      <c r="A78" s="40"/>
      <c r="B78" s="40"/>
      <c r="C78" s="40"/>
      <c r="D78" s="41"/>
      <c r="E78" s="41"/>
      <c r="F78" s="41"/>
      <c r="G78" s="40"/>
    </row>
    <row r="79" spans="1:89" ht="18.600000000000001" customHeight="1" x14ac:dyDescent="0.3">
      <c r="A79" s="40"/>
      <c r="B79" s="40"/>
      <c r="C79" s="40"/>
      <c r="D79" s="41"/>
      <c r="E79" s="41"/>
      <c r="F79" s="41"/>
      <c r="G79" s="40"/>
    </row>
    <row r="80" spans="1:89" ht="18.600000000000001" customHeight="1" x14ac:dyDescent="0.3">
      <c r="A80" s="40"/>
      <c r="B80" s="40"/>
      <c r="C80" s="40"/>
      <c r="D80" s="41"/>
      <c r="E80" s="41"/>
      <c r="F80" s="41"/>
      <c r="G80" s="40"/>
    </row>
    <row r="81" spans="1:7" ht="18.600000000000001" customHeight="1" x14ac:dyDescent="0.3">
      <c r="A81" s="40"/>
      <c r="B81" s="40"/>
      <c r="C81" s="40"/>
      <c r="D81" s="41"/>
      <c r="E81" s="41"/>
      <c r="F81" s="41"/>
      <c r="G81" s="40"/>
    </row>
    <row r="82" spans="1:7" ht="18.600000000000001" customHeight="1" x14ac:dyDescent="0.3">
      <c r="A82" s="40"/>
      <c r="B82" s="40"/>
      <c r="C82" s="40"/>
      <c r="D82" s="41"/>
      <c r="E82" s="41"/>
      <c r="F82" s="41"/>
      <c r="G82" s="40"/>
    </row>
    <row r="83" spans="1:7" ht="18.600000000000001" customHeight="1" x14ac:dyDescent="0.3">
      <c r="A83" s="40"/>
      <c r="B83" s="40"/>
      <c r="C83" s="40"/>
      <c r="D83" s="41"/>
      <c r="E83" s="41"/>
      <c r="F83" s="41"/>
      <c r="G83" s="40"/>
    </row>
    <row r="84" spans="1:7" ht="18.600000000000001" customHeight="1" x14ac:dyDescent="0.3">
      <c r="A84" s="40"/>
      <c r="B84" s="40"/>
      <c r="C84" s="40"/>
      <c r="D84" s="41"/>
      <c r="E84" s="41"/>
      <c r="F84" s="41"/>
      <c r="G84" s="40"/>
    </row>
    <row r="85" spans="1:7" ht="18.600000000000001" customHeight="1" x14ac:dyDescent="0.3">
      <c r="A85" s="40"/>
      <c r="B85" s="40"/>
      <c r="C85" s="40"/>
      <c r="D85" s="41"/>
      <c r="E85" s="41"/>
      <c r="F85" s="41"/>
      <c r="G85" s="40"/>
    </row>
    <row r="86" spans="1:7" ht="18.600000000000001" customHeight="1" x14ac:dyDescent="0.3">
      <c r="A86" s="40"/>
      <c r="B86" s="40"/>
      <c r="C86" s="40"/>
      <c r="D86" s="41"/>
      <c r="E86" s="41"/>
      <c r="F86" s="41"/>
      <c r="G86" s="40"/>
    </row>
    <row r="87" spans="1:7" ht="18.600000000000001" customHeight="1" x14ac:dyDescent="0.3">
      <c r="A87" s="40"/>
      <c r="B87" s="40"/>
      <c r="C87" s="40"/>
      <c r="D87" s="41"/>
      <c r="E87" s="41"/>
      <c r="F87" s="41"/>
      <c r="G87" s="40"/>
    </row>
    <row r="88" spans="1:7" ht="18.600000000000001" customHeight="1" x14ac:dyDescent="0.3">
      <c r="A88" s="40"/>
      <c r="B88" s="40"/>
      <c r="C88" s="40"/>
      <c r="D88" s="41"/>
      <c r="E88" s="41"/>
      <c r="F88" s="41"/>
      <c r="G88" s="40"/>
    </row>
    <row r="89" spans="1:7" ht="18.600000000000001" customHeight="1" x14ac:dyDescent="0.3">
      <c r="A89" s="40"/>
      <c r="B89" s="40"/>
      <c r="C89" s="40"/>
      <c r="D89" s="41"/>
      <c r="E89" s="41"/>
      <c r="F89" s="41"/>
      <c r="G89" s="40"/>
    </row>
    <row r="90" spans="1:7" ht="18.600000000000001" customHeight="1" x14ac:dyDescent="0.3">
      <c r="A90" s="40"/>
      <c r="B90" s="40"/>
      <c r="C90" s="40"/>
      <c r="D90" s="41"/>
      <c r="E90" s="41"/>
      <c r="F90" s="41"/>
      <c r="G90" s="40"/>
    </row>
    <row r="91" spans="1:7" ht="18.600000000000001" customHeight="1" x14ac:dyDescent="0.3">
      <c r="A91" s="40"/>
      <c r="B91" s="40"/>
      <c r="C91" s="40"/>
      <c r="D91" s="41"/>
      <c r="E91" s="41"/>
      <c r="F91" s="41"/>
      <c r="G91" s="40"/>
    </row>
    <row r="92" spans="1:7" ht="18.600000000000001" customHeight="1" x14ac:dyDescent="0.3">
      <c r="A92" s="40"/>
      <c r="B92" s="40"/>
      <c r="C92" s="40"/>
      <c r="D92" s="41"/>
      <c r="E92" s="41"/>
      <c r="F92" s="41"/>
      <c r="G92" s="40"/>
    </row>
    <row r="93" spans="1:7" ht="18.600000000000001" customHeight="1" x14ac:dyDescent="0.3">
      <c r="A93" s="40"/>
      <c r="B93" s="40"/>
      <c r="C93" s="40"/>
      <c r="D93" s="41"/>
      <c r="E93" s="41"/>
      <c r="F93" s="41"/>
      <c r="G93" s="40"/>
    </row>
    <row r="94" spans="1:7" ht="18.600000000000001" customHeight="1" x14ac:dyDescent="0.3">
      <c r="A94" s="40"/>
      <c r="B94" s="40"/>
      <c r="C94" s="40"/>
      <c r="D94" s="41"/>
      <c r="E94" s="41"/>
      <c r="F94" s="41"/>
      <c r="G94" s="40"/>
    </row>
    <row r="95" spans="1:7" ht="18.600000000000001" customHeight="1" x14ac:dyDescent="0.3">
      <c r="A95" s="40"/>
      <c r="B95" s="40"/>
      <c r="C95" s="40"/>
      <c r="D95" s="41"/>
      <c r="E95" s="41"/>
      <c r="F95" s="41"/>
      <c r="G95" s="40"/>
    </row>
    <row r="96" spans="1:7" ht="18.600000000000001" customHeight="1" x14ac:dyDescent="0.3">
      <c r="A96" s="40"/>
      <c r="B96" s="40"/>
      <c r="C96" s="40"/>
      <c r="D96" s="41"/>
      <c r="E96" s="41"/>
      <c r="F96" s="41"/>
      <c r="G96" s="40"/>
    </row>
    <row r="97" spans="1:7" ht="18.600000000000001" customHeight="1" x14ac:dyDescent="0.3">
      <c r="A97" s="40"/>
      <c r="B97" s="40"/>
      <c r="C97" s="40"/>
      <c r="D97" s="41"/>
      <c r="E97" s="41"/>
      <c r="F97" s="41"/>
      <c r="G97" s="40"/>
    </row>
    <row r="98" spans="1:7" ht="18.600000000000001" customHeight="1" x14ac:dyDescent="0.3">
      <c r="A98" s="40"/>
      <c r="B98" s="40"/>
      <c r="C98" s="40"/>
      <c r="D98" s="41"/>
      <c r="E98" s="41"/>
      <c r="F98" s="41"/>
      <c r="G98" s="40"/>
    </row>
    <row r="99" spans="1:7" ht="18.600000000000001" customHeight="1" x14ac:dyDescent="0.3">
      <c r="A99" s="40"/>
      <c r="B99" s="40"/>
      <c r="C99" s="40"/>
      <c r="D99" s="41"/>
      <c r="E99" s="41"/>
      <c r="F99" s="41"/>
      <c r="G99" s="40"/>
    </row>
    <row r="100" spans="1:7" ht="18.600000000000001" customHeight="1" x14ac:dyDescent="0.3">
      <c r="A100" s="40"/>
      <c r="B100" s="40"/>
      <c r="C100" s="40"/>
      <c r="D100" s="41"/>
      <c r="E100" s="41"/>
      <c r="F100" s="41"/>
      <c r="G100" s="40"/>
    </row>
    <row r="101" spans="1:7" ht="18.600000000000001" customHeight="1" x14ac:dyDescent="0.3">
      <c r="A101" s="40"/>
      <c r="B101" s="40"/>
      <c r="C101" s="40"/>
      <c r="D101" s="41"/>
      <c r="E101" s="41"/>
      <c r="F101" s="41"/>
      <c r="G101" s="40"/>
    </row>
    <row r="102" spans="1:7" ht="18.600000000000001" customHeight="1" x14ac:dyDescent="0.3">
      <c r="A102" s="40"/>
      <c r="B102" s="40"/>
      <c r="C102" s="40"/>
      <c r="D102" s="41"/>
      <c r="E102" s="41"/>
      <c r="F102" s="41"/>
      <c r="G102" s="40"/>
    </row>
    <row r="103" spans="1:7" ht="18.600000000000001" customHeight="1" x14ac:dyDescent="0.3">
      <c r="A103" s="40"/>
      <c r="B103" s="40"/>
      <c r="C103" s="40"/>
      <c r="D103" s="41"/>
      <c r="E103" s="41"/>
      <c r="F103" s="41"/>
      <c r="G103" s="40"/>
    </row>
    <row r="104" spans="1:7" ht="18.600000000000001" customHeight="1" x14ac:dyDescent="0.3">
      <c r="A104" s="40"/>
      <c r="B104" s="40"/>
      <c r="C104" s="40"/>
      <c r="D104" s="41"/>
      <c r="E104" s="41"/>
      <c r="F104" s="41"/>
      <c r="G104" s="40"/>
    </row>
    <row r="105" spans="1:7" ht="18.600000000000001" customHeight="1" x14ac:dyDescent="0.3">
      <c r="A105" s="40"/>
      <c r="B105" s="40"/>
      <c r="C105" s="40"/>
      <c r="D105" s="41"/>
      <c r="E105" s="41"/>
      <c r="F105" s="41"/>
      <c r="G105" s="40"/>
    </row>
    <row r="106" spans="1:7" ht="18.600000000000001" customHeight="1" x14ac:dyDescent="0.3">
      <c r="A106" s="40"/>
      <c r="B106" s="40"/>
      <c r="C106" s="40"/>
      <c r="D106" s="41"/>
      <c r="E106" s="41"/>
      <c r="F106" s="41"/>
      <c r="G106" s="40"/>
    </row>
    <row r="107" spans="1:7" ht="18.600000000000001" customHeight="1" x14ac:dyDescent="0.3">
      <c r="A107" s="40"/>
      <c r="B107" s="40"/>
      <c r="C107" s="40"/>
      <c r="D107" s="41"/>
      <c r="E107" s="41"/>
      <c r="F107" s="41"/>
      <c r="G107" s="40"/>
    </row>
    <row r="108" spans="1:7" ht="18.600000000000001" customHeight="1" x14ac:dyDescent="0.3">
      <c r="A108" s="40"/>
      <c r="B108" s="40"/>
      <c r="C108" s="40"/>
      <c r="D108" s="41"/>
      <c r="E108" s="41"/>
      <c r="F108" s="41"/>
      <c r="G108" s="40"/>
    </row>
    <row r="109" spans="1:7" ht="18.600000000000001" customHeight="1" x14ac:dyDescent="0.3">
      <c r="A109" s="40"/>
      <c r="B109" s="40"/>
      <c r="C109" s="40"/>
      <c r="D109" s="41"/>
      <c r="E109" s="41"/>
      <c r="F109" s="41"/>
      <c r="G109" s="40"/>
    </row>
    <row r="110" spans="1:7" ht="18.600000000000001" customHeight="1" x14ac:dyDescent="0.3">
      <c r="A110" s="40"/>
      <c r="B110" s="40"/>
      <c r="C110" s="40"/>
      <c r="D110" s="41"/>
      <c r="E110" s="41"/>
      <c r="F110" s="41"/>
      <c r="G110" s="40"/>
    </row>
    <row r="111" spans="1:7" ht="18.600000000000001" customHeight="1" x14ac:dyDescent="0.3">
      <c r="A111" s="40"/>
      <c r="B111" s="40"/>
      <c r="C111" s="40"/>
      <c r="D111" s="41"/>
      <c r="E111" s="41"/>
      <c r="F111" s="41"/>
      <c r="G111" s="40"/>
    </row>
    <row r="112" spans="1:7" ht="18.600000000000001" customHeight="1" x14ac:dyDescent="0.3">
      <c r="A112" s="40"/>
      <c r="B112" s="40"/>
      <c r="C112" s="40"/>
      <c r="D112" s="41"/>
      <c r="E112" s="41"/>
      <c r="F112" s="41"/>
      <c r="G112" s="40"/>
    </row>
    <row r="113" spans="1:7" ht="18.600000000000001" customHeight="1" x14ac:dyDescent="0.3">
      <c r="A113" s="40"/>
      <c r="B113" s="40"/>
      <c r="C113" s="40"/>
      <c r="D113" s="41"/>
      <c r="E113" s="41"/>
      <c r="F113" s="41"/>
      <c r="G113" s="40"/>
    </row>
    <row r="114" spans="1:7" ht="18.600000000000001" customHeight="1" x14ac:dyDescent="0.3">
      <c r="A114" s="40"/>
      <c r="B114" s="40"/>
      <c r="C114" s="40"/>
      <c r="D114" s="41"/>
      <c r="E114" s="41"/>
      <c r="F114" s="41"/>
      <c r="G114" s="40"/>
    </row>
    <row r="115" spans="1:7" ht="18.600000000000001" customHeight="1" x14ac:dyDescent="0.3">
      <c r="A115" s="40"/>
      <c r="B115" s="40"/>
      <c r="C115" s="40"/>
      <c r="D115" s="41"/>
      <c r="E115" s="41"/>
      <c r="F115" s="41"/>
      <c r="G115" s="40"/>
    </row>
    <row r="116" spans="1:7" ht="18.600000000000001" customHeight="1" x14ac:dyDescent="0.3">
      <c r="A116" s="40"/>
      <c r="B116" s="40"/>
      <c r="C116" s="40"/>
      <c r="D116" s="41"/>
      <c r="E116" s="41"/>
      <c r="F116" s="41"/>
      <c r="G116" s="40"/>
    </row>
    <row r="117" spans="1:7" ht="18.600000000000001" customHeight="1" x14ac:dyDescent="0.3">
      <c r="A117" s="40"/>
      <c r="B117" s="40"/>
      <c r="C117" s="40"/>
      <c r="D117" s="41"/>
      <c r="E117" s="41"/>
      <c r="F117" s="41"/>
      <c r="G117" s="40"/>
    </row>
    <row r="118" spans="1:7" ht="18.600000000000001" customHeight="1" x14ac:dyDescent="0.3">
      <c r="A118" s="40"/>
      <c r="B118" s="40"/>
      <c r="C118" s="40"/>
      <c r="D118" s="41"/>
      <c r="E118" s="41"/>
      <c r="F118" s="41"/>
      <c r="G118" s="40"/>
    </row>
    <row r="119" spans="1:7" ht="18.600000000000001" customHeight="1" x14ac:dyDescent="0.3">
      <c r="A119" s="40"/>
      <c r="B119" s="40"/>
      <c r="C119" s="40"/>
      <c r="D119" s="41"/>
      <c r="E119" s="41"/>
      <c r="F119" s="41"/>
      <c r="G119" s="40"/>
    </row>
    <row r="120" spans="1:7" ht="18.600000000000001" customHeight="1" x14ac:dyDescent="0.3">
      <c r="A120" s="40"/>
      <c r="B120" s="40"/>
      <c r="C120" s="40"/>
      <c r="D120" s="41"/>
      <c r="E120" s="41"/>
      <c r="F120" s="41"/>
      <c r="G120" s="40"/>
    </row>
    <row r="121" spans="1:7" ht="18.600000000000001" customHeight="1" x14ac:dyDescent="0.3">
      <c r="A121" s="40"/>
      <c r="B121" s="40"/>
      <c r="C121" s="40"/>
      <c r="D121" s="41"/>
      <c r="E121" s="41"/>
      <c r="F121" s="41"/>
      <c r="G121" s="40"/>
    </row>
    <row r="122" spans="1:7" ht="18.600000000000001" customHeight="1" x14ac:dyDescent="0.3">
      <c r="A122" s="40"/>
      <c r="B122" s="40"/>
      <c r="C122" s="40"/>
      <c r="D122" s="41"/>
      <c r="E122" s="41"/>
      <c r="F122" s="41"/>
      <c r="G122" s="40"/>
    </row>
    <row r="123" spans="1:7" ht="18.600000000000001" customHeight="1" x14ac:dyDescent="0.3">
      <c r="A123" s="40"/>
      <c r="B123" s="40"/>
      <c r="C123" s="40"/>
      <c r="D123" s="41"/>
      <c r="E123" s="41"/>
      <c r="F123" s="41"/>
      <c r="G123" s="40"/>
    </row>
    <row r="124" spans="1:7" ht="18.600000000000001" customHeight="1" x14ac:dyDescent="0.3">
      <c r="A124" s="40"/>
      <c r="B124" s="40"/>
      <c r="C124" s="40"/>
      <c r="D124" s="41"/>
      <c r="E124" s="41"/>
      <c r="F124" s="41"/>
      <c r="G124" s="40"/>
    </row>
    <row r="125" spans="1:7" ht="18.600000000000001" customHeight="1" x14ac:dyDescent="0.3">
      <c r="A125" s="40"/>
      <c r="B125" s="40"/>
      <c r="C125" s="40"/>
      <c r="D125" s="41"/>
      <c r="E125" s="41"/>
      <c r="F125" s="41"/>
      <c r="G125" s="40"/>
    </row>
    <row r="126" spans="1:7" ht="18.600000000000001" customHeight="1" x14ac:dyDescent="0.3">
      <c r="A126" s="40"/>
      <c r="B126" s="40"/>
      <c r="C126" s="40"/>
      <c r="D126" s="41"/>
      <c r="E126" s="41"/>
      <c r="F126" s="41"/>
      <c r="G126" s="40"/>
    </row>
    <row r="127" spans="1:7" ht="18.600000000000001" customHeight="1" x14ac:dyDescent="0.3">
      <c r="A127" s="40"/>
      <c r="B127" s="40"/>
      <c r="C127" s="40"/>
      <c r="D127" s="41"/>
      <c r="E127" s="41"/>
      <c r="F127" s="41"/>
      <c r="G127" s="40"/>
    </row>
    <row r="128" spans="1:7" ht="18.600000000000001" customHeight="1" x14ac:dyDescent="0.3">
      <c r="A128" s="40"/>
      <c r="B128" s="40"/>
      <c r="C128" s="40"/>
      <c r="D128" s="41"/>
      <c r="E128" s="41"/>
      <c r="F128" s="41"/>
      <c r="G128" s="40"/>
    </row>
    <row r="129" spans="1:7" ht="18.600000000000001" customHeight="1" x14ac:dyDescent="0.3">
      <c r="A129" s="40"/>
      <c r="B129" s="40"/>
      <c r="C129" s="40"/>
      <c r="D129" s="41"/>
      <c r="E129" s="41"/>
      <c r="F129" s="41"/>
      <c r="G129" s="40"/>
    </row>
    <row r="130" spans="1:7" ht="18.600000000000001" customHeight="1" x14ac:dyDescent="0.3">
      <c r="A130" s="40"/>
      <c r="B130" s="40"/>
      <c r="C130" s="40"/>
      <c r="D130" s="41"/>
      <c r="E130" s="41"/>
      <c r="F130" s="41"/>
      <c r="G130" s="40"/>
    </row>
    <row r="131" spans="1:7" ht="18.600000000000001" customHeight="1" x14ac:dyDescent="0.3">
      <c r="A131" s="40"/>
      <c r="B131" s="40"/>
      <c r="C131" s="40"/>
      <c r="D131" s="41"/>
      <c r="E131" s="41"/>
      <c r="F131" s="41"/>
      <c r="G131" s="40"/>
    </row>
    <row r="132" spans="1:7" ht="18.600000000000001" customHeight="1" x14ac:dyDescent="0.3">
      <c r="A132" s="40"/>
      <c r="B132" s="40"/>
      <c r="C132" s="40"/>
      <c r="D132" s="41"/>
      <c r="E132" s="41"/>
      <c r="F132" s="41"/>
      <c r="G132" s="40"/>
    </row>
    <row r="133" spans="1:7" ht="18.600000000000001" customHeight="1" x14ac:dyDescent="0.3">
      <c r="A133" s="40"/>
      <c r="B133" s="40"/>
      <c r="C133" s="40"/>
      <c r="D133" s="41"/>
      <c r="E133" s="41"/>
      <c r="F133" s="41"/>
      <c r="G133" s="40"/>
    </row>
    <row r="134" spans="1:7" ht="18.600000000000001" customHeight="1" x14ac:dyDescent="0.3">
      <c r="A134" s="40"/>
      <c r="B134" s="40"/>
      <c r="C134" s="40"/>
      <c r="D134" s="41"/>
      <c r="E134" s="41"/>
      <c r="F134" s="41"/>
      <c r="G134" s="40"/>
    </row>
    <row r="135" spans="1:7" ht="18.600000000000001" customHeight="1" x14ac:dyDescent="0.3">
      <c r="A135" s="40"/>
      <c r="B135" s="40"/>
      <c r="C135" s="40"/>
      <c r="D135" s="41"/>
      <c r="E135" s="41"/>
      <c r="F135" s="41"/>
      <c r="G135" s="40"/>
    </row>
    <row r="136" spans="1:7" ht="18.600000000000001" customHeight="1" x14ac:dyDescent="0.3">
      <c r="A136" s="40"/>
      <c r="B136" s="40"/>
      <c r="C136" s="40"/>
      <c r="D136" s="41"/>
      <c r="E136" s="41"/>
      <c r="F136" s="41"/>
      <c r="G136" s="40"/>
    </row>
    <row r="137" spans="1:7" ht="18.600000000000001" customHeight="1" x14ac:dyDescent="0.3">
      <c r="A137" s="40"/>
      <c r="B137" s="40"/>
      <c r="C137" s="40"/>
      <c r="D137" s="41"/>
      <c r="E137" s="41"/>
      <c r="F137" s="41"/>
      <c r="G137" s="40"/>
    </row>
    <row r="138" spans="1:7" ht="18.600000000000001" customHeight="1" x14ac:dyDescent="0.3">
      <c r="A138" s="40"/>
      <c r="B138" s="40"/>
      <c r="C138" s="40"/>
      <c r="D138" s="41"/>
      <c r="E138" s="41"/>
      <c r="F138" s="41"/>
      <c r="G138" s="40"/>
    </row>
    <row r="139" spans="1:7" ht="18.600000000000001" customHeight="1" x14ac:dyDescent="0.3">
      <c r="A139" s="40"/>
      <c r="B139" s="40"/>
      <c r="C139" s="40"/>
      <c r="D139" s="41"/>
      <c r="E139" s="41"/>
      <c r="F139" s="41"/>
      <c r="G139" s="40"/>
    </row>
    <row r="140" spans="1:7" ht="18.600000000000001" customHeight="1" x14ac:dyDescent="0.3">
      <c r="A140" s="40"/>
      <c r="B140" s="40"/>
      <c r="C140" s="40"/>
      <c r="D140" s="41"/>
      <c r="E140" s="41"/>
      <c r="F140" s="41"/>
      <c r="G140" s="40"/>
    </row>
    <row r="141" spans="1:7" ht="18.600000000000001" customHeight="1" x14ac:dyDescent="0.3">
      <c r="A141" s="40"/>
      <c r="B141" s="40"/>
      <c r="C141" s="40"/>
      <c r="D141" s="41"/>
      <c r="E141" s="41"/>
      <c r="F141" s="41"/>
      <c r="G141" s="40"/>
    </row>
    <row r="142" spans="1:7" ht="18.600000000000001" customHeight="1" x14ac:dyDescent="0.3">
      <c r="A142" s="40"/>
      <c r="B142" s="40"/>
      <c r="C142" s="40"/>
      <c r="D142" s="41"/>
      <c r="E142" s="41"/>
      <c r="F142" s="41"/>
      <c r="G142" s="40"/>
    </row>
    <row r="143" spans="1:7" ht="18.600000000000001" customHeight="1" x14ac:dyDescent="0.3">
      <c r="A143" s="40"/>
      <c r="B143" s="40"/>
      <c r="C143" s="40"/>
      <c r="D143" s="41"/>
      <c r="E143" s="41"/>
      <c r="F143" s="41"/>
      <c r="G143" s="40"/>
    </row>
    <row r="144" spans="1:7" ht="18.600000000000001" customHeight="1" x14ac:dyDescent="0.3">
      <c r="A144" s="40"/>
      <c r="B144" s="40"/>
      <c r="C144" s="40"/>
      <c r="D144" s="41"/>
      <c r="E144" s="41"/>
      <c r="F144" s="41"/>
      <c r="G144" s="40"/>
    </row>
    <row r="145" spans="1:7" ht="18.600000000000001" customHeight="1" x14ac:dyDescent="0.3">
      <c r="A145" s="40"/>
      <c r="B145" s="40"/>
      <c r="C145" s="40"/>
      <c r="D145" s="41"/>
      <c r="E145" s="41"/>
      <c r="F145" s="41"/>
      <c r="G145" s="40"/>
    </row>
    <row r="146" spans="1:7" ht="18.600000000000001" customHeight="1" x14ac:dyDescent="0.3">
      <c r="A146" s="40"/>
      <c r="B146" s="40"/>
      <c r="C146" s="40"/>
      <c r="D146" s="41"/>
      <c r="E146" s="41"/>
      <c r="F146" s="41"/>
      <c r="G146" s="40"/>
    </row>
    <row r="147" spans="1:7" ht="18.600000000000001" customHeight="1" x14ac:dyDescent="0.3">
      <c r="A147" s="40"/>
      <c r="B147" s="40"/>
      <c r="C147" s="40"/>
      <c r="D147" s="41"/>
      <c r="E147" s="41"/>
      <c r="F147" s="41"/>
      <c r="G147" s="40"/>
    </row>
    <row r="148" spans="1:7" ht="18.600000000000001" customHeight="1" x14ac:dyDescent="0.3">
      <c r="A148" s="40"/>
      <c r="B148" s="40"/>
      <c r="C148" s="40"/>
      <c r="D148" s="41"/>
      <c r="E148" s="41"/>
      <c r="F148" s="41"/>
      <c r="G148" s="40"/>
    </row>
    <row r="149" spans="1:7" ht="18.600000000000001" customHeight="1" x14ac:dyDescent="0.3">
      <c r="A149" s="40"/>
      <c r="B149" s="40"/>
      <c r="C149" s="40"/>
      <c r="D149" s="41"/>
      <c r="E149" s="41"/>
      <c r="F149" s="41"/>
      <c r="G149" s="40"/>
    </row>
    <row r="150" spans="1:7" ht="18.600000000000001" customHeight="1" x14ac:dyDescent="0.3">
      <c r="A150" s="40"/>
      <c r="B150" s="40"/>
      <c r="C150" s="40"/>
      <c r="D150" s="41"/>
      <c r="E150" s="41"/>
      <c r="F150" s="41"/>
      <c r="G150" s="40"/>
    </row>
    <row r="151" spans="1:7" ht="18.600000000000001" customHeight="1" x14ac:dyDescent="0.3">
      <c r="A151" s="40"/>
      <c r="B151" s="40"/>
      <c r="C151" s="40"/>
      <c r="D151" s="41"/>
      <c r="E151" s="41"/>
      <c r="F151" s="41"/>
      <c r="G151" s="40"/>
    </row>
    <row r="152" spans="1:7" ht="18.600000000000001" customHeight="1" x14ac:dyDescent="0.3">
      <c r="A152" s="40"/>
      <c r="B152" s="40"/>
      <c r="C152" s="40"/>
      <c r="D152" s="41"/>
      <c r="E152" s="41"/>
      <c r="F152" s="41"/>
      <c r="G152" s="40"/>
    </row>
    <row r="153" spans="1:7" ht="18.600000000000001" customHeight="1" x14ac:dyDescent="0.3">
      <c r="A153" s="40"/>
      <c r="B153" s="40"/>
      <c r="C153" s="40"/>
      <c r="D153" s="41"/>
      <c r="E153" s="41"/>
      <c r="F153" s="41"/>
      <c r="G153" s="40"/>
    </row>
    <row r="154" spans="1:7" ht="18.600000000000001" customHeight="1" x14ac:dyDescent="0.3">
      <c r="A154" s="40"/>
      <c r="B154" s="40"/>
      <c r="C154" s="40"/>
      <c r="D154" s="41"/>
      <c r="E154" s="41"/>
      <c r="F154" s="41"/>
      <c r="G154" s="40"/>
    </row>
    <row r="155" spans="1:7" ht="18.600000000000001" customHeight="1" x14ac:dyDescent="0.3">
      <c r="A155" s="40"/>
      <c r="B155" s="40"/>
      <c r="C155" s="40"/>
      <c r="D155" s="41"/>
      <c r="E155" s="41"/>
      <c r="F155" s="41"/>
      <c r="G155" s="40"/>
    </row>
    <row r="156" spans="1:7" ht="18.600000000000001" customHeight="1" x14ac:dyDescent="0.3">
      <c r="A156" s="40"/>
      <c r="B156" s="40"/>
      <c r="C156" s="40"/>
      <c r="D156" s="41"/>
      <c r="E156" s="41"/>
      <c r="F156" s="41"/>
      <c r="G156" s="40"/>
    </row>
    <row r="157" spans="1:7" ht="18.600000000000001" customHeight="1" x14ac:dyDescent="0.3">
      <c r="A157" s="40"/>
      <c r="B157" s="40"/>
      <c r="C157" s="40"/>
      <c r="D157" s="41"/>
      <c r="E157" s="41"/>
      <c r="F157" s="41"/>
      <c r="G157" s="40"/>
    </row>
    <row r="158" spans="1:7" ht="18.600000000000001" customHeight="1" x14ac:dyDescent="0.3">
      <c r="A158" s="40"/>
      <c r="B158" s="40"/>
      <c r="C158" s="40"/>
      <c r="D158" s="41"/>
      <c r="E158" s="41"/>
      <c r="F158" s="41"/>
      <c r="G158" s="40"/>
    </row>
    <row r="159" spans="1:7" ht="18.600000000000001" customHeight="1" x14ac:dyDescent="0.3">
      <c r="A159" s="40"/>
      <c r="B159" s="40"/>
      <c r="C159" s="40"/>
      <c r="D159" s="41"/>
      <c r="E159" s="41"/>
      <c r="F159" s="41"/>
      <c r="G159" s="40"/>
    </row>
    <row r="160" spans="1:7" ht="18.600000000000001" customHeight="1" x14ac:dyDescent="0.3">
      <c r="A160" s="40"/>
      <c r="B160" s="40"/>
      <c r="C160" s="40"/>
      <c r="D160" s="41"/>
      <c r="E160" s="41"/>
      <c r="F160" s="41"/>
      <c r="G160" s="40"/>
    </row>
    <row r="161" spans="1:7" ht="18.600000000000001" customHeight="1" x14ac:dyDescent="0.3">
      <c r="A161" s="40"/>
      <c r="B161" s="40"/>
      <c r="C161" s="40"/>
      <c r="D161" s="41"/>
      <c r="E161" s="41"/>
      <c r="F161" s="41"/>
      <c r="G161" s="40"/>
    </row>
    <row r="162" spans="1:7" ht="18.600000000000001" customHeight="1" x14ac:dyDescent="0.3">
      <c r="A162" s="40"/>
      <c r="B162" s="40"/>
      <c r="C162" s="40"/>
      <c r="D162" s="41"/>
      <c r="E162" s="41"/>
      <c r="F162" s="41"/>
      <c r="G162" s="40"/>
    </row>
    <row r="163" spans="1:7" ht="18.600000000000001" customHeight="1" x14ac:dyDescent="0.3">
      <c r="A163" s="40"/>
      <c r="B163" s="40"/>
      <c r="C163" s="40"/>
      <c r="D163" s="41"/>
      <c r="E163" s="41"/>
      <c r="F163" s="41"/>
      <c r="G163" s="40"/>
    </row>
    <row r="164" spans="1:7" ht="18.600000000000001" customHeight="1" x14ac:dyDescent="0.3">
      <c r="A164" s="40"/>
      <c r="B164" s="40"/>
      <c r="C164" s="40"/>
      <c r="D164" s="41"/>
      <c r="E164" s="41"/>
      <c r="F164" s="41"/>
      <c r="G164" s="40"/>
    </row>
    <row r="165" spans="1:7" ht="18.600000000000001" customHeight="1" x14ac:dyDescent="0.3">
      <c r="A165" s="40"/>
      <c r="B165" s="40"/>
      <c r="C165" s="40"/>
      <c r="D165" s="41"/>
      <c r="E165" s="41"/>
      <c r="F165" s="41"/>
      <c r="G165" s="40"/>
    </row>
    <row r="166" spans="1:7" ht="18.600000000000001" customHeight="1" x14ac:dyDescent="0.3">
      <c r="A166" s="40"/>
      <c r="B166" s="40"/>
      <c r="C166" s="40"/>
      <c r="D166" s="41"/>
      <c r="E166" s="41"/>
      <c r="F166" s="41"/>
      <c r="G166" s="40"/>
    </row>
    <row r="167" spans="1:7" ht="18.600000000000001" customHeight="1" x14ac:dyDescent="0.3">
      <c r="A167" s="40"/>
      <c r="B167" s="40"/>
      <c r="C167" s="40"/>
      <c r="D167" s="41"/>
      <c r="E167" s="41"/>
      <c r="F167" s="41"/>
      <c r="G167" s="40"/>
    </row>
    <row r="168" spans="1:7" ht="18.600000000000001" customHeight="1" x14ac:dyDescent="0.3">
      <c r="A168" s="40"/>
      <c r="B168" s="40"/>
      <c r="C168" s="40"/>
      <c r="D168" s="41"/>
      <c r="E168" s="41"/>
      <c r="F168" s="41"/>
      <c r="G168" s="40"/>
    </row>
    <row r="169" spans="1:7" ht="18.600000000000001" customHeight="1" x14ac:dyDescent="0.3">
      <c r="A169" s="40"/>
      <c r="B169" s="40"/>
      <c r="C169" s="40"/>
      <c r="D169" s="41"/>
      <c r="E169" s="41"/>
      <c r="F169" s="41"/>
      <c r="G169" s="40"/>
    </row>
    <row r="170" spans="1:7" ht="18.600000000000001" customHeight="1" x14ac:dyDescent="0.3">
      <c r="A170" s="40"/>
      <c r="B170" s="40"/>
      <c r="C170" s="40"/>
      <c r="D170" s="41"/>
      <c r="E170" s="41"/>
      <c r="F170" s="41"/>
      <c r="G170" s="40"/>
    </row>
    <row r="171" spans="1:7" ht="18.600000000000001" customHeight="1" x14ac:dyDescent="0.3">
      <c r="A171" s="40"/>
      <c r="B171" s="40"/>
      <c r="C171" s="40"/>
      <c r="D171" s="41"/>
      <c r="E171" s="41"/>
      <c r="F171" s="41"/>
      <c r="G171" s="40"/>
    </row>
    <row r="172" spans="1:7" ht="18.600000000000001" customHeight="1" x14ac:dyDescent="0.3">
      <c r="A172" s="40"/>
      <c r="B172" s="40"/>
      <c r="C172" s="40"/>
      <c r="D172" s="41"/>
      <c r="E172" s="41"/>
      <c r="F172" s="41"/>
      <c r="G172" s="40"/>
    </row>
    <row r="173" spans="1:7" ht="18.600000000000001" customHeight="1" x14ac:dyDescent="0.3">
      <c r="A173" s="40"/>
      <c r="B173" s="40"/>
      <c r="C173" s="40"/>
      <c r="D173" s="41"/>
      <c r="E173" s="41"/>
      <c r="F173" s="41"/>
      <c r="G173" s="40"/>
    </row>
    <row r="174" spans="1:7" ht="18.600000000000001" customHeight="1" x14ac:dyDescent="0.3">
      <c r="A174" s="40"/>
      <c r="B174" s="40"/>
      <c r="C174" s="40"/>
      <c r="D174" s="41"/>
      <c r="E174" s="41"/>
      <c r="F174" s="41"/>
      <c r="G174" s="40"/>
    </row>
    <row r="175" spans="1:7" ht="18.600000000000001" customHeight="1" x14ac:dyDescent="0.3">
      <c r="A175" s="40"/>
      <c r="B175" s="40"/>
      <c r="C175" s="40"/>
      <c r="D175" s="41"/>
      <c r="E175" s="41"/>
      <c r="F175" s="41"/>
      <c r="G175" s="40"/>
    </row>
    <row r="176" spans="1:7" ht="18.600000000000001" customHeight="1" x14ac:dyDescent="0.3">
      <c r="A176" s="40"/>
      <c r="B176" s="40"/>
      <c r="C176" s="40"/>
      <c r="D176" s="41"/>
      <c r="E176" s="41"/>
      <c r="F176" s="41"/>
      <c r="G176" s="40"/>
    </row>
    <row r="177" spans="1:7" ht="18.600000000000001" customHeight="1" x14ac:dyDescent="0.3">
      <c r="A177" s="40"/>
      <c r="B177" s="40"/>
      <c r="C177" s="40"/>
      <c r="D177" s="41"/>
      <c r="E177" s="41"/>
      <c r="F177" s="41"/>
      <c r="G177" s="40"/>
    </row>
    <row r="178" spans="1:7" ht="18.600000000000001" customHeight="1" x14ac:dyDescent="0.3">
      <c r="A178" s="40"/>
      <c r="B178" s="40"/>
      <c r="C178" s="40"/>
      <c r="D178" s="41"/>
      <c r="E178" s="41"/>
      <c r="F178" s="41"/>
      <c r="G178" s="40"/>
    </row>
    <row r="179" spans="1:7" ht="18.600000000000001" customHeight="1" x14ac:dyDescent="0.3">
      <c r="A179" s="40"/>
      <c r="B179" s="40"/>
      <c r="C179" s="40"/>
      <c r="D179" s="41"/>
      <c r="E179" s="41"/>
      <c r="F179" s="41"/>
      <c r="G179" s="40"/>
    </row>
    <row r="180" spans="1:7" ht="18.600000000000001" customHeight="1" x14ac:dyDescent="0.3">
      <c r="A180" s="40"/>
      <c r="B180" s="40"/>
      <c r="C180" s="40"/>
      <c r="D180" s="41"/>
      <c r="E180" s="41"/>
      <c r="F180" s="41"/>
      <c r="G180" s="40"/>
    </row>
    <row r="181" spans="1:7" ht="18.600000000000001" customHeight="1" x14ac:dyDescent="0.3">
      <c r="A181" s="40"/>
      <c r="B181" s="40"/>
      <c r="C181" s="40"/>
      <c r="D181" s="41"/>
      <c r="E181" s="41"/>
      <c r="F181" s="41"/>
      <c r="G181" s="40"/>
    </row>
    <row r="182" spans="1:7" ht="18.600000000000001" customHeight="1" x14ac:dyDescent="0.3">
      <c r="A182" s="40"/>
      <c r="B182" s="40"/>
      <c r="C182" s="40"/>
      <c r="D182" s="41"/>
      <c r="E182" s="41"/>
      <c r="F182" s="41"/>
      <c r="G182" s="40"/>
    </row>
    <row r="183" spans="1:7" ht="18.600000000000001" customHeight="1" x14ac:dyDescent="0.3">
      <c r="A183" s="40"/>
      <c r="B183" s="40"/>
      <c r="C183" s="40"/>
      <c r="D183" s="41"/>
      <c r="E183" s="41"/>
      <c r="F183" s="41"/>
      <c r="G183" s="40"/>
    </row>
    <row r="184" spans="1:7" ht="18.600000000000001" customHeight="1" x14ac:dyDescent="0.3">
      <c r="A184" s="40"/>
      <c r="B184" s="40"/>
      <c r="C184" s="40"/>
      <c r="D184" s="41"/>
      <c r="E184" s="41"/>
      <c r="F184" s="41"/>
      <c r="G184" s="40"/>
    </row>
    <row r="185" spans="1:7" ht="18.600000000000001" customHeight="1" x14ac:dyDescent="0.3">
      <c r="A185" s="40"/>
      <c r="B185" s="40"/>
      <c r="C185" s="40"/>
      <c r="D185" s="41"/>
      <c r="E185" s="41"/>
      <c r="F185" s="41"/>
      <c r="G185" s="40"/>
    </row>
    <row r="186" spans="1:7" ht="18.600000000000001" customHeight="1" x14ac:dyDescent="0.3">
      <c r="A186" s="40"/>
      <c r="B186" s="40"/>
      <c r="C186" s="40"/>
      <c r="D186" s="41"/>
      <c r="E186" s="41"/>
      <c r="F186" s="41"/>
      <c r="G186" s="40"/>
    </row>
    <row r="187" spans="1:7" ht="18.600000000000001" customHeight="1" x14ac:dyDescent="0.3">
      <c r="A187" s="40"/>
      <c r="B187" s="40"/>
      <c r="C187" s="40"/>
      <c r="D187" s="41"/>
      <c r="E187" s="41"/>
      <c r="F187" s="41"/>
      <c r="G187" s="40"/>
    </row>
    <row r="188" spans="1:7" ht="18.600000000000001" customHeight="1" x14ac:dyDescent="0.3">
      <c r="A188" s="40"/>
      <c r="B188" s="40"/>
      <c r="C188" s="40"/>
      <c r="D188" s="41"/>
      <c r="E188" s="41"/>
      <c r="F188" s="41"/>
      <c r="G188" s="40"/>
    </row>
    <row r="189" spans="1:7" ht="18.600000000000001" customHeight="1" x14ac:dyDescent="0.3">
      <c r="A189" s="40"/>
      <c r="B189" s="40"/>
      <c r="C189" s="40"/>
      <c r="D189" s="41"/>
      <c r="E189" s="41"/>
      <c r="F189" s="41"/>
      <c r="G189" s="40"/>
    </row>
    <row r="190" spans="1:7" ht="18.600000000000001" customHeight="1" x14ac:dyDescent="0.3">
      <c r="A190" s="40"/>
      <c r="B190" s="40"/>
      <c r="C190" s="40"/>
      <c r="D190" s="41"/>
      <c r="E190" s="41"/>
      <c r="F190" s="41"/>
      <c r="G190" s="40"/>
    </row>
    <row r="191" spans="1:7" ht="18.600000000000001" customHeight="1" x14ac:dyDescent="0.3">
      <c r="A191" s="40"/>
      <c r="B191" s="40"/>
      <c r="C191" s="40"/>
      <c r="D191" s="41"/>
      <c r="E191" s="41"/>
      <c r="F191" s="41"/>
      <c r="G191" s="40"/>
    </row>
    <row r="192" spans="1:7" ht="18.600000000000001" customHeight="1" x14ac:dyDescent="0.3">
      <c r="A192" s="40"/>
      <c r="B192" s="40"/>
      <c r="C192" s="40"/>
      <c r="D192" s="41"/>
      <c r="E192" s="41"/>
      <c r="F192" s="41"/>
      <c r="G192" s="40"/>
    </row>
    <row r="193" spans="1:7" ht="18.600000000000001" customHeight="1" x14ac:dyDescent="0.3">
      <c r="A193" s="40"/>
      <c r="B193" s="40"/>
      <c r="C193" s="40"/>
      <c r="D193" s="41"/>
      <c r="E193" s="41"/>
      <c r="F193" s="41"/>
      <c r="G193" s="40"/>
    </row>
    <row r="194" spans="1:7" ht="18.600000000000001" customHeight="1" x14ac:dyDescent="0.3">
      <c r="A194" s="40"/>
      <c r="B194" s="40"/>
      <c r="C194" s="40"/>
      <c r="D194" s="41"/>
      <c r="E194" s="41"/>
      <c r="F194" s="41"/>
      <c r="G194" s="40"/>
    </row>
    <row r="195" spans="1:7" ht="18.600000000000001" customHeight="1" x14ac:dyDescent="0.3">
      <c r="A195" s="40"/>
      <c r="B195" s="40"/>
      <c r="C195" s="40"/>
      <c r="D195" s="41"/>
      <c r="E195" s="41"/>
      <c r="F195" s="41"/>
      <c r="G195" s="40"/>
    </row>
    <row r="196" spans="1:7" ht="18.600000000000001" customHeight="1" x14ac:dyDescent="0.3">
      <c r="A196" s="40"/>
      <c r="B196" s="40"/>
      <c r="C196" s="40"/>
      <c r="D196" s="41"/>
      <c r="E196" s="41"/>
      <c r="F196" s="41"/>
      <c r="G196" s="40"/>
    </row>
    <row r="197" spans="1:7" ht="18.600000000000001" customHeight="1" x14ac:dyDescent="0.3">
      <c r="A197" s="40"/>
      <c r="B197" s="40"/>
      <c r="C197" s="40"/>
      <c r="D197" s="41"/>
      <c r="E197" s="41"/>
      <c r="F197" s="41"/>
      <c r="G197" s="40"/>
    </row>
    <row r="198" spans="1:7" ht="18.600000000000001" customHeight="1" x14ac:dyDescent="0.3">
      <c r="A198" s="40"/>
      <c r="B198" s="40"/>
      <c r="C198" s="40"/>
      <c r="D198" s="41"/>
      <c r="E198" s="41"/>
      <c r="F198" s="41"/>
      <c r="G198" s="40"/>
    </row>
    <row r="199" spans="1:7" ht="18.600000000000001" customHeight="1" x14ac:dyDescent="0.3">
      <c r="A199" s="40"/>
      <c r="B199" s="40"/>
      <c r="C199" s="40"/>
      <c r="D199" s="41"/>
      <c r="E199" s="41"/>
      <c r="F199" s="41"/>
      <c r="G199" s="40"/>
    </row>
    <row r="200" spans="1:7" ht="18.600000000000001" customHeight="1" x14ac:dyDescent="0.3">
      <c r="A200" s="40"/>
      <c r="B200" s="40"/>
      <c r="C200" s="40"/>
      <c r="D200" s="41"/>
      <c r="E200" s="41"/>
      <c r="F200" s="41"/>
      <c r="G200" s="40"/>
    </row>
    <row r="201" spans="1:7" ht="18.600000000000001" customHeight="1" x14ac:dyDescent="0.3">
      <c r="A201" s="40"/>
      <c r="B201" s="40"/>
      <c r="C201" s="40"/>
      <c r="D201" s="41"/>
      <c r="E201" s="41"/>
      <c r="F201" s="41"/>
      <c r="G201" s="40"/>
    </row>
    <row r="202" spans="1:7" ht="18.600000000000001" customHeight="1" x14ac:dyDescent="0.3">
      <c r="A202" s="40"/>
      <c r="B202" s="40"/>
      <c r="C202" s="40"/>
      <c r="D202" s="41"/>
      <c r="E202" s="41"/>
      <c r="F202" s="41"/>
      <c r="G202" s="40"/>
    </row>
    <row r="203" spans="1:7" ht="18.600000000000001" customHeight="1" x14ac:dyDescent="0.3">
      <c r="A203" s="40"/>
      <c r="B203" s="40"/>
      <c r="C203" s="40"/>
      <c r="D203" s="41"/>
      <c r="E203" s="41"/>
      <c r="F203" s="41"/>
      <c r="G203" s="40"/>
    </row>
    <row r="204" spans="1:7" ht="18.600000000000001" customHeight="1" x14ac:dyDescent="0.3">
      <c r="A204" s="40"/>
      <c r="B204" s="40"/>
      <c r="C204" s="40"/>
      <c r="D204" s="41"/>
      <c r="E204" s="41"/>
      <c r="F204" s="41"/>
      <c r="G204" s="40"/>
    </row>
    <row r="205" spans="1:7" ht="18.600000000000001" customHeight="1" x14ac:dyDescent="0.3">
      <c r="A205" s="40"/>
      <c r="B205" s="40"/>
      <c r="C205" s="40"/>
      <c r="D205" s="41"/>
      <c r="E205" s="41"/>
      <c r="F205" s="41"/>
      <c r="G205" s="40"/>
    </row>
    <row r="206" spans="1:7" ht="18.600000000000001" customHeight="1" x14ac:dyDescent="0.3">
      <c r="A206" s="40"/>
      <c r="B206" s="40"/>
      <c r="C206" s="40"/>
      <c r="D206" s="41"/>
      <c r="E206" s="41"/>
      <c r="F206" s="41"/>
      <c r="G206" s="40"/>
    </row>
    <row r="207" spans="1:7" ht="18.600000000000001" customHeight="1" x14ac:dyDescent="0.3">
      <c r="A207" s="40"/>
      <c r="B207" s="40"/>
      <c r="C207" s="40"/>
      <c r="D207" s="41"/>
      <c r="E207" s="41"/>
      <c r="F207" s="41"/>
      <c r="G207" s="40"/>
    </row>
    <row r="208" spans="1:7" ht="18.600000000000001" customHeight="1" x14ac:dyDescent="0.3">
      <c r="A208" s="40"/>
      <c r="B208" s="40"/>
      <c r="C208" s="40"/>
      <c r="D208" s="41"/>
      <c r="E208" s="41"/>
      <c r="F208" s="41"/>
      <c r="G208" s="40"/>
    </row>
    <row r="209" spans="1:7" ht="18.600000000000001" customHeight="1" x14ac:dyDescent="0.3">
      <c r="A209" s="40"/>
      <c r="B209" s="40"/>
      <c r="C209" s="40"/>
      <c r="D209" s="41"/>
      <c r="E209" s="41"/>
      <c r="F209" s="41"/>
      <c r="G209" s="40"/>
    </row>
    <row r="210" spans="1:7" ht="18.600000000000001" customHeight="1" x14ac:dyDescent="0.3">
      <c r="A210" s="40"/>
      <c r="B210" s="40"/>
      <c r="C210" s="40"/>
      <c r="D210" s="41"/>
      <c r="E210" s="41"/>
      <c r="F210" s="41"/>
      <c r="G210" s="40"/>
    </row>
    <row r="211" spans="1:7" ht="18.600000000000001" customHeight="1" x14ac:dyDescent="0.3">
      <c r="A211" s="40"/>
      <c r="B211" s="40"/>
      <c r="C211" s="40"/>
      <c r="D211" s="41"/>
      <c r="E211" s="41"/>
      <c r="F211" s="41"/>
      <c r="G211" s="40"/>
    </row>
    <row r="212" spans="1:7" ht="18.600000000000001" customHeight="1" x14ac:dyDescent="0.3">
      <c r="A212" s="40"/>
      <c r="B212" s="40"/>
      <c r="C212" s="40"/>
      <c r="D212" s="41"/>
      <c r="E212" s="41"/>
      <c r="F212" s="41"/>
      <c r="G212" s="40"/>
    </row>
    <row r="213" spans="1:7" ht="18.600000000000001" customHeight="1" x14ac:dyDescent="0.3">
      <c r="A213" s="40"/>
      <c r="B213" s="40"/>
      <c r="C213" s="40"/>
      <c r="D213" s="41"/>
      <c r="E213" s="41"/>
      <c r="F213" s="41"/>
      <c r="G213" s="40"/>
    </row>
    <row r="214" spans="1:7" ht="18.600000000000001" customHeight="1" x14ac:dyDescent="0.3">
      <c r="A214" s="40"/>
      <c r="B214" s="40"/>
      <c r="C214" s="40"/>
      <c r="D214" s="41"/>
      <c r="E214" s="41"/>
      <c r="F214" s="41"/>
      <c r="G214" s="40"/>
    </row>
    <row r="215" spans="1:7" ht="18.600000000000001" customHeight="1" x14ac:dyDescent="0.3">
      <c r="A215" s="40"/>
      <c r="B215" s="40"/>
      <c r="C215" s="40"/>
      <c r="D215" s="41"/>
      <c r="E215" s="41"/>
      <c r="F215" s="41"/>
      <c r="G215" s="40"/>
    </row>
    <row r="216" spans="1:7" ht="18.600000000000001" customHeight="1" x14ac:dyDescent="0.3">
      <c r="A216" s="40"/>
      <c r="B216" s="40"/>
      <c r="C216" s="40"/>
      <c r="D216" s="41"/>
      <c r="E216" s="41"/>
      <c r="F216" s="41"/>
      <c r="G216" s="40"/>
    </row>
    <row r="217" spans="1:7" ht="18.600000000000001" customHeight="1" x14ac:dyDescent="0.3">
      <c r="A217" s="40"/>
      <c r="B217" s="40"/>
      <c r="C217" s="40"/>
      <c r="D217" s="41"/>
      <c r="E217" s="41"/>
      <c r="F217" s="41"/>
      <c r="G217" s="40"/>
    </row>
    <row r="218" spans="1:7" ht="18.600000000000001" customHeight="1" x14ac:dyDescent="0.3">
      <c r="A218" s="40"/>
      <c r="B218" s="40"/>
      <c r="C218" s="40"/>
      <c r="D218" s="41"/>
      <c r="E218" s="41"/>
      <c r="F218" s="41"/>
      <c r="G218" s="40"/>
    </row>
    <row r="219" spans="1:7" ht="18.600000000000001" customHeight="1" x14ac:dyDescent="0.3">
      <c r="A219" s="40"/>
      <c r="B219" s="40"/>
      <c r="C219" s="40"/>
      <c r="D219" s="41"/>
      <c r="E219" s="41"/>
      <c r="F219" s="41"/>
      <c r="G219" s="40"/>
    </row>
    <row r="220" spans="1:7" ht="18.600000000000001" customHeight="1" x14ac:dyDescent="0.3">
      <c r="A220" s="40"/>
      <c r="B220" s="40"/>
      <c r="C220" s="40"/>
      <c r="D220" s="41"/>
      <c r="E220" s="41"/>
      <c r="F220" s="41"/>
      <c r="G220" s="40"/>
    </row>
    <row r="221" spans="1:7" ht="18.600000000000001" customHeight="1" x14ac:dyDescent="0.3">
      <c r="A221" s="40"/>
      <c r="B221" s="40"/>
      <c r="C221" s="40"/>
      <c r="D221" s="41"/>
      <c r="E221" s="41"/>
      <c r="F221" s="41"/>
      <c r="G221" s="40"/>
    </row>
    <row r="222" spans="1:7" ht="18.600000000000001" customHeight="1" x14ac:dyDescent="0.3">
      <c r="A222" s="40"/>
      <c r="B222" s="40"/>
      <c r="C222" s="40"/>
      <c r="D222" s="41"/>
      <c r="E222" s="41"/>
      <c r="F222" s="41"/>
      <c r="G222" s="40"/>
    </row>
    <row r="223" spans="1:7" ht="18.600000000000001" customHeight="1" x14ac:dyDescent="0.3">
      <c r="A223" s="40"/>
      <c r="B223" s="40"/>
      <c r="C223" s="40"/>
      <c r="D223" s="41"/>
      <c r="E223" s="41"/>
      <c r="F223" s="41"/>
      <c r="G223" s="40"/>
    </row>
    <row r="224" spans="1:7" ht="18.600000000000001" customHeight="1" x14ac:dyDescent="0.3">
      <c r="A224" s="40"/>
      <c r="B224" s="40"/>
      <c r="C224" s="40"/>
      <c r="D224" s="41"/>
      <c r="E224" s="41"/>
      <c r="F224" s="41"/>
      <c r="G224" s="40"/>
    </row>
    <row r="225" spans="1:7" ht="18.600000000000001" customHeight="1" x14ac:dyDescent="0.3">
      <c r="A225" s="40"/>
      <c r="B225" s="40"/>
      <c r="C225" s="40"/>
      <c r="D225" s="41"/>
      <c r="E225" s="41"/>
      <c r="F225" s="41"/>
      <c r="G225" s="40"/>
    </row>
    <row r="226" spans="1:7" ht="18.600000000000001" customHeight="1" x14ac:dyDescent="0.3">
      <c r="A226" s="40"/>
      <c r="B226" s="40"/>
      <c r="C226" s="40"/>
      <c r="D226" s="41"/>
      <c r="E226" s="41"/>
      <c r="F226" s="41"/>
      <c r="G226" s="40"/>
    </row>
    <row r="227" spans="1:7" ht="18.600000000000001" customHeight="1" x14ac:dyDescent="0.3">
      <c r="A227" s="40"/>
      <c r="B227" s="40"/>
      <c r="C227" s="40"/>
      <c r="D227" s="41"/>
      <c r="E227" s="41"/>
      <c r="F227" s="41"/>
      <c r="G227" s="40"/>
    </row>
    <row r="228" spans="1:7" ht="18.600000000000001" customHeight="1" x14ac:dyDescent="0.3">
      <c r="A228" s="40"/>
      <c r="B228" s="40"/>
      <c r="C228" s="40"/>
      <c r="D228" s="41"/>
      <c r="E228" s="41"/>
      <c r="F228" s="41"/>
      <c r="G228" s="40"/>
    </row>
    <row r="229" spans="1:7" ht="18.600000000000001" customHeight="1" x14ac:dyDescent="0.3">
      <c r="A229" s="40"/>
      <c r="B229" s="40"/>
      <c r="C229" s="40"/>
      <c r="D229" s="41"/>
      <c r="E229" s="41"/>
      <c r="F229" s="41"/>
      <c r="G229" s="40"/>
    </row>
    <row r="230" spans="1:7" ht="18.600000000000001" customHeight="1" x14ac:dyDescent="0.3">
      <c r="A230" s="40"/>
      <c r="B230" s="40"/>
      <c r="C230" s="40"/>
      <c r="D230" s="41"/>
      <c r="E230" s="41"/>
      <c r="F230" s="41"/>
      <c r="G230" s="40"/>
    </row>
    <row r="231" spans="1:7" ht="18.600000000000001" customHeight="1" x14ac:dyDescent="0.3">
      <c r="A231" s="40"/>
      <c r="B231" s="40"/>
      <c r="C231" s="40"/>
      <c r="D231" s="41"/>
      <c r="E231" s="41"/>
      <c r="F231" s="41"/>
      <c r="G231" s="40"/>
    </row>
    <row r="232" spans="1:7" ht="18.600000000000001" customHeight="1" x14ac:dyDescent="0.3">
      <c r="A232" s="40"/>
      <c r="B232" s="40"/>
      <c r="C232" s="40"/>
      <c r="D232" s="41"/>
      <c r="E232" s="41"/>
      <c r="F232" s="41"/>
      <c r="G232" s="40"/>
    </row>
    <row r="233" spans="1:7" ht="18.600000000000001" customHeight="1" x14ac:dyDescent="0.3">
      <c r="A233" s="40"/>
      <c r="B233" s="40"/>
      <c r="C233" s="40"/>
      <c r="D233" s="41"/>
      <c r="E233" s="41"/>
      <c r="F233" s="41"/>
      <c r="G233" s="40"/>
    </row>
    <row r="234" spans="1:7" ht="18.600000000000001" customHeight="1" x14ac:dyDescent="0.3">
      <c r="A234" s="40"/>
      <c r="B234" s="40"/>
      <c r="C234" s="40"/>
      <c r="D234" s="41"/>
      <c r="E234" s="41"/>
      <c r="F234" s="41"/>
      <c r="G234" s="40"/>
    </row>
    <row r="235" spans="1:7" ht="18.600000000000001" customHeight="1" x14ac:dyDescent="0.3">
      <c r="A235" s="40"/>
      <c r="B235" s="40"/>
      <c r="C235" s="40"/>
      <c r="D235" s="41"/>
      <c r="E235" s="41"/>
      <c r="F235" s="41"/>
      <c r="G235" s="40"/>
    </row>
    <row r="236" spans="1:7" ht="18.600000000000001" customHeight="1" x14ac:dyDescent="0.3">
      <c r="A236" s="40"/>
      <c r="B236" s="40"/>
      <c r="C236" s="40"/>
      <c r="D236" s="41"/>
      <c r="E236" s="41"/>
      <c r="F236" s="41"/>
      <c r="G236" s="40"/>
    </row>
    <row r="237" spans="1:7" ht="18.600000000000001" customHeight="1" x14ac:dyDescent="0.3">
      <c r="A237" s="40"/>
      <c r="B237" s="40"/>
      <c r="C237" s="40"/>
      <c r="D237" s="41"/>
      <c r="E237" s="41"/>
      <c r="F237" s="41"/>
      <c r="G237" s="40"/>
    </row>
    <row r="238" spans="1:7" ht="18.600000000000001" customHeight="1" x14ac:dyDescent="0.3">
      <c r="A238" s="40"/>
      <c r="B238" s="40"/>
      <c r="C238" s="40"/>
      <c r="D238" s="41"/>
      <c r="E238" s="41"/>
      <c r="F238" s="41"/>
      <c r="G238" s="40"/>
    </row>
    <row r="239" spans="1:7" ht="18.600000000000001" customHeight="1" x14ac:dyDescent="0.3">
      <c r="A239" s="40"/>
      <c r="B239" s="40"/>
      <c r="C239" s="40"/>
      <c r="D239" s="41"/>
      <c r="E239" s="41"/>
      <c r="F239" s="41"/>
      <c r="G239" s="40"/>
    </row>
    <row r="240" spans="1:7" ht="18.600000000000001" customHeight="1" x14ac:dyDescent="0.3">
      <c r="A240" s="40"/>
      <c r="B240" s="40"/>
      <c r="C240" s="40"/>
      <c r="D240" s="41"/>
      <c r="E240" s="41"/>
      <c r="F240" s="41"/>
      <c r="G240" s="40"/>
    </row>
    <row r="241" spans="1:7" ht="18.600000000000001" customHeight="1" x14ac:dyDescent="0.3">
      <c r="A241" s="40"/>
      <c r="B241" s="40"/>
      <c r="C241" s="40"/>
      <c r="D241" s="41"/>
      <c r="E241" s="41"/>
      <c r="F241" s="41"/>
      <c r="G241" s="40"/>
    </row>
    <row r="242" spans="1:7" ht="18.600000000000001" customHeight="1" x14ac:dyDescent="0.3">
      <c r="A242" s="40"/>
      <c r="B242" s="40"/>
      <c r="C242" s="40"/>
      <c r="D242" s="41"/>
      <c r="E242" s="41"/>
      <c r="F242" s="41"/>
      <c r="G242" s="40"/>
    </row>
    <row r="243" spans="1:7" ht="18.600000000000001" customHeight="1" x14ac:dyDescent="0.3">
      <c r="A243" s="40"/>
      <c r="B243" s="40"/>
      <c r="C243" s="40"/>
      <c r="D243" s="41"/>
      <c r="E243" s="41"/>
      <c r="F243" s="41"/>
      <c r="G243" s="40"/>
    </row>
    <row r="244" spans="1:7" ht="18.600000000000001" customHeight="1" x14ac:dyDescent="0.3">
      <c r="A244" s="40"/>
      <c r="B244" s="40"/>
      <c r="C244" s="40"/>
      <c r="D244" s="41"/>
      <c r="E244" s="41"/>
      <c r="F244" s="41"/>
      <c r="G244" s="40"/>
    </row>
    <row r="245" spans="1:7" ht="18.600000000000001" customHeight="1" x14ac:dyDescent="0.3">
      <c r="A245" s="40"/>
      <c r="B245" s="40"/>
      <c r="C245" s="40"/>
      <c r="D245" s="41"/>
      <c r="E245" s="41"/>
      <c r="F245" s="41"/>
      <c r="G245" s="40"/>
    </row>
    <row r="246" spans="1:7" ht="18.600000000000001" customHeight="1" x14ac:dyDescent="0.3">
      <c r="A246" s="40"/>
      <c r="B246" s="40"/>
      <c r="C246" s="40"/>
      <c r="D246" s="41"/>
      <c r="E246" s="41"/>
      <c r="F246" s="41"/>
      <c r="G246" s="40"/>
    </row>
    <row r="247" spans="1:7" ht="18.600000000000001" customHeight="1" x14ac:dyDescent="0.3">
      <c r="A247" s="40"/>
      <c r="B247" s="40"/>
      <c r="C247" s="40"/>
      <c r="D247" s="41"/>
      <c r="E247" s="41"/>
      <c r="F247" s="41"/>
      <c r="G247" s="40"/>
    </row>
    <row r="248" spans="1:7" ht="18.600000000000001" customHeight="1" x14ac:dyDescent="0.3">
      <c r="A248" s="40"/>
      <c r="B248" s="40"/>
      <c r="C248" s="40"/>
      <c r="D248" s="41"/>
      <c r="E248" s="41"/>
      <c r="F248" s="41"/>
      <c r="G248" s="40"/>
    </row>
    <row r="249" spans="1:7" ht="18.600000000000001" customHeight="1" x14ac:dyDescent="0.3">
      <c r="A249" s="40"/>
      <c r="B249" s="40"/>
      <c r="C249" s="40"/>
      <c r="D249" s="41"/>
      <c r="E249" s="41"/>
      <c r="F249" s="41"/>
      <c r="G249" s="40"/>
    </row>
    <row r="250" spans="1:7" ht="18.600000000000001" customHeight="1" x14ac:dyDescent="0.3">
      <c r="A250" s="40"/>
      <c r="B250" s="40"/>
      <c r="C250" s="40"/>
      <c r="D250" s="41"/>
      <c r="E250" s="41"/>
      <c r="F250" s="41"/>
      <c r="G250" s="40"/>
    </row>
    <row r="251" spans="1:7" ht="18.600000000000001" customHeight="1" x14ac:dyDescent="0.3">
      <c r="A251" s="40"/>
      <c r="B251" s="40"/>
      <c r="C251" s="40"/>
      <c r="D251" s="41"/>
      <c r="E251" s="41"/>
      <c r="F251" s="41"/>
      <c r="G251" s="40"/>
    </row>
    <row r="252" spans="1:7" ht="18.600000000000001" customHeight="1" x14ac:dyDescent="0.3">
      <c r="A252" s="40"/>
      <c r="B252" s="40"/>
      <c r="C252" s="40"/>
      <c r="D252" s="41"/>
      <c r="E252" s="41"/>
      <c r="F252" s="41"/>
      <c r="G252" s="40"/>
    </row>
    <row r="253" spans="1:7" ht="18.600000000000001" customHeight="1" x14ac:dyDescent="0.3">
      <c r="A253" s="40"/>
      <c r="B253" s="40"/>
      <c r="C253" s="40"/>
      <c r="D253" s="41"/>
      <c r="E253" s="41"/>
      <c r="F253" s="41"/>
      <c r="G253" s="40"/>
    </row>
    <row r="254" spans="1:7" ht="18.600000000000001" customHeight="1" x14ac:dyDescent="0.3">
      <c r="A254" s="40"/>
      <c r="B254" s="40"/>
      <c r="C254" s="40"/>
      <c r="D254" s="41"/>
      <c r="E254" s="41"/>
      <c r="F254" s="41"/>
      <c r="G254" s="40"/>
    </row>
    <row r="255" spans="1:7" ht="18.600000000000001" customHeight="1" x14ac:dyDescent="0.3">
      <c r="A255" s="40"/>
      <c r="B255" s="40"/>
      <c r="C255" s="40"/>
      <c r="D255" s="41"/>
      <c r="E255" s="41"/>
      <c r="F255" s="41"/>
      <c r="G255" s="40"/>
    </row>
    <row r="256" spans="1:7" ht="18.600000000000001" customHeight="1" x14ac:dyDescent="0.3">
      <c r="A256" s="40"/>
      <c r="B256" s="40"/>
      <c r="C256" s="40"/>
      <c r="D256" s="41"/>
      <c r="E256" s="41"/>
      <c r="F256" s="41"/>
      <c r="G256" s="40"/>
    </row>
    <row r="257" spans="1:7" ht="18.600000000000001" customHeight="1" x14ac:dyDescent="0.3">
      <c r="A257" s="40"/>
      <c r="B257" s="40"/>
      <c r="C257" s="40"/>
      <c r="D257" s="41"/>
      <c r="E257" s="41"/>
      <c r="F257" s="41"/>
      <c r="G257" s="40"/>
    </row>
    <row r="258" spans="1:7" ht="18.600000000000001" customHeight="1" x14ac:dyDescent="0.3">
      <c r="A258" s="40"/>
      <c r="B258" s="40"/>
      <c r="C258" s="40"/>
      <c r="D258" s="41"/>
      <c r="E258" s="41"/>
      <c r="F258" s="41"/>
      <c r="G258" s="40"/>
    </row>
    <row r="259" spans="1:7" ht="18.600000000000001" customHeight="1" x14ac:dyDescent="0.3">
      <c r="A259" s="40"/>
      <c r="B259" s="40"/>
      <c r="C259" s="40"/>
      <c r="D259" s="41"/>
      <c r="E259" s="41"/>
      <c r="F259" s="41"/>
      <c r="G259" s="40"/>
    </row>
    <row r="260" spans="1:7" ht="18.600000000000001" customHeight="1" x14ac:dyDescent="0.3">
      <c r="A260" s="40"/>
      <c r="B260" s="40"/>
      <c r="C260" s="40"/>
      <c r="D260" s="41"/>
      <c r="E260" s="41"/>
      <c r="F260" s="41"/>
      <c r="G260" s="40"/>
    </row>
    <row r="261" spans="1:7" ht="18.600000000000001" customHeight="1" x14ac:dyDescent="0.3">
      <c r="A261" s="40"/>
      <c r="B261" s="40"/>
      <c r="C261" s="40"/>
      <c r="D261" s="41"/>
      <c r="E261" s="41"/>
      <c r="F261" s="41"/>
      <c r="G261" s="40"/>
    </row>
    <row r="262" spans="1:7" ht="18.600000000000001" customHeight="1" x14ac:dyDescent="0.3">
      <c r="A262" s="40"/>
      <c r="B262" s="40"/>
      <c r="C262" s="40"/>
      <c r="D262" s="41"/>
      <c r="E262" s="41"/>
      <c r="F262" s="41"/>
      <c r="G262" s="40"/>
    </row>
    <row r="263" spans="1:7" ht="18.600000000000001" customHeight="1" x14ac:dyDescent="0.3">
      <c r="A263" s="40"/>
      <c r="B263" s="40"/>
      <c r="C263" s="40"/>
      <c r="D263" s="41"/>
      <c r="E263" s="41"/>
      <c r="F263" s="41"/>
      <c r="G263" s="40"/>
    </row>
    <row r="264" spans="1:7" ht="18.600000000000001" customHeight="1" x14ac:dyDescent="0.3">
      <c r="A264" s="40"/>
      <c r="B264" s="40"/>
      <c r="C264" s="40"/>
      <c r="D264" s="41"/>
      <c r="E264" s="41"/>
      <c r="F264" s="41"/>
      <c r="G264" s="40"/>
    </row>
    <row r="265" spans="1:7" ht="18.600000000000001" customHeight="1" x14ac:dyDescent="0.3">
      <c r="A265" s="40"/>
      <c r="B265" s="40"/>
      <c r="C265" s="40"/>
      <c r="D265" s="41"/>
      <c r="E265" s="41"/>
      <c r="F265" s="41"/>
      <c r="G265" s="40"/>
    </row>
    <row r="266" spans="1:7" ht="18.600000000000001" customHeight="1" x14ac:dyDescent="0.3">
      <c r="A266" s="40"/>
      <c r="B266" s="40"/>
      <c r="C266" s="40"/>
      <c r="D266" s="41"/>
      <c r="E266" s="41"/>
      <c r="F266" s="41"/>
      <c r="G266" s="40"/>
    </row>
    <row r="267" spans="1:7" ht="18.600000000000001" customHeight="1" x14ac:dyDescent="0.3">
      <c r="A267" s="40"/>
      <c r="B267" s="40"/>
      <c r="C267" s="40"/>
      <c r="D267" s="41"/>
      <c r="E267" s="41"/>
      <c r="F267" s="41"/>
      <c r="G267" s="40"/>
    </row>
    <row r="268" spans="1:7" ht="18.600000000000001" customHeight="1" x14ac:dyDescent="0.3">
      <c r="A268" s="40"/>
      <c r="B268" s="40"/>
      <c r="C268" s="40"/>
      <c r="D268" s="41"/>
      <c r="E268" s="41"/>
      <c r="F268" s="41"/>
      <c r="G268" s="40"/>
    </row>
    <row r="269" spans="1:7" ht="18.600000000000001" customHeight="1" x14ac:dyDescent="0.3">
      <c r="A269" s="40"/>
      <c r="B269" s="40"/>
      <c r="C269" s="40"/>
      <c r="D269" s="41"/>
      <c r="E269" s="41"/>
      <c r="F269" s="41"/>
      <c r="G269" s="40"/>
    </row>
    <row r="270" spans="1:7" ht="18.600000000000001" customHeight="1" x14ac:dyDescent="0.3">
      <c r="A270" s="40"/>
      <c r="B270" s="40"/>
      <c r="C270" s="40"/>
      <c r="D270" s="41"/>
      <c r="E270" s="41"/>
      <c r="F270" s="41"/>
      <c r="G270" s="40"/>
    </row>
    <row r="271" spans="1:7" ht="18.600000000000001" customHeight="1" x14ac:dyDescent="0.3">
      <c r="A271" s="40"/>
      <c r="B271" s="40"/>
      <c r="C271" s="40"/>
      <c r="D271" s="41"/>
      <c r="E271" s="41"/>
      <c r="F271" s="41"/>
      <c r="G271" s="40"/>
    </row>
    <row r="272" spans="1:7" ht="18.600000000000001" customHeight="1" x14ac:dyDescent="0.3">
      <c r="A272" s="40"/>
      <c r="B272" s="40"/>
      <c r="C272" s="40"/>
      <c r="D272" s="41"/>
      <c r="E272" s="41"/>
      <c r="F272" s="41"/>
      <c r="G272" s="40"/>
    </row>
    <row r="273" spans="1:7" ht="18.600000000000001" customHeight="1" x14ac:dyDescent="0.3">
      <c r="A273" s="40"/>
      <c r="B273" s="40"/>
      <c r="C273" s="40"/>
      <c r="D273" s="41"/>
      <c r="E273" s="41"/>
      <c r="F273" s="41"/>
      <c r="G273" s="40"/>
    </row>
    <row r="274" spans="1:7" ht="18.600000000000001" customHeight="1" x14ac:dyDescent="0.3">
      <c r="A274" s="40"/>
      <c r="B274" s="40"/>
      <c r="C274" s="40"/>
      <c r="D274" s="41"/>
      <c r="E274" s="41"/>
      <c r="F274" s="41"/>
      <c r="G274" s="40"/>
    </row>
    <row r="275" spans="1:7" ht="18.600000000000001" customHeight="1" x14ac:dyDescent="0.3">
      <c r="A275" s="40"/>
      <c r="B275" s="40"/>
      <c r="C275" s="40"/>
      <c r="D275" s="41"/>
      <c r="E275" s="41"/>
      <c r="F275" s="41"/>
      <c r="G275" s="40"/>
    </row>
    <row r="276" spans="1:7" ht="18.600000000000001" customHeight="1" x14ac:dyDescent="0.3">
      <c r="A276" s="40"/>
      <c r="B276" s="40"/>
      <c r="C276" s="40"/>
      <c r="D276" s="41"/>
      <c r="E276" s="41"/>
      <c r="F276" s="41"/>
      <c r="G276" s="40"/>
    </row>
    <row r="277" spans="1:7" ht="18.600000000000001" customHeight="1" x14ac:dyDescent="0.3">
      <c r="A277" s="40"/>
      <c r="B277" s="40"/>
      <c r="C277" s="40"/>
      <c r="D277" s="41"/>
      <c r="E277" s="41"/>
      <c r="F277" s="41"/>
      <c r="G277" s="40"/>
    </row>
    <row r="278" spans="1:7" ht="18.600000000000001" customHeight="1" x14ac:dyDescent="0.3">
      <c r="A278" s="40"/>
      <c r="B278" s="40"/>
      <c r="C278" s="40"/>
      <c r="D278" s="41"/>
      <c r="E278" s="41"/>
      <c r="F278" s="41"/>
      <c r="G278" s="40"/>
    </row>
    <row r="279" spans="1:7" ht="18.600000000000001" customHeight="1" x14ac:dyDescent="0.3">
      <c r="A279" s="40"/>
      <c r="B279" s="40"/>
      <c r="C279" s="40"/>
      <c r="D279" s="41"/>
      <c r="E279" s="41"/>
      <c r="F279" s="41"/>
      <c r="G279" s="40"/>
    </row>
    <row r="280" spans="1:7" ht="18.600000000000001" customHeight="1" x14ac:dyDescent="0.3">
      <c r="A280" s="40"/>
      <c r="B280" s="40"/>
      <c r="C280" s="40"/>
      <c r="D280" s="41"/>
      <c r="E280" s="41"/>
      <c r="F280" s="41"/>
      <c r="G280" s="40"/>
    </row>
    <row r="281" spans="1:7" ht="18.600000000000001" customHeight="1" x14ac:dyDescent="0.3">
      <c r="A281" s="40"/>
      <c r="B281" s="40"/>
      <c r="C281" s="40"/>
      <c r="D281" s="41"/>
      <c r="E281" s="41"/>
      <c r="F281" s="41"/>
      <c r="G281" s="40"/>
    </row>
    <row r="282" spans="1:7" ht="18.600000000000001" customHeight="1" x14ac:dyDescent="0.3">
      <c r="A282" s="40"/>
      <c r="B282" s="40"/>
      <c r="C282" s="40"/>
      <c r="D282" s="41"/>
      <c r="E282" s="41"/>
      <c r="F282" s="41"/>
      <c r="G282" s="40"/>
    </row>
    <row r="283" spans="1:7" ht="18.600000000000001" customHeight="1" x14ac:dyDescent="0.3">
      <c r="A283" s="40"/>
      <c r="B283" s="40"/>
      <c r="C283" s="40"/>
      <c r="D283" s="41"/>
      <c r="E283" s="41"/>
      <c r="F283" s="41"/>
      <c r="G283" s="40"/>
    </row>
    <row r="284" spans="1:7" ht="18.600000000000001" customHeight="1" x14ac:dyDescent="0.3">
      <c r="A284" s="40"/>
      <c r="B284" s="40"/>
      <c r="C284" s="40"/>
      <c r="D284" s="41"/>
      <c r="E284" s="41"/>
      <c r="F284" s="41"/>
      <c r="G284" s="40"/>
    </row>
    <row r="285" spans="1:7" ht="18.600000000000001" customHeight="1" x14ac:dyDescent="0.3">
      <c r="A285" s="40"/>
      <c r="B285" s="40"/>
      <c r="C285" s="40"/>
      <c r="D285" s="41"/>
      <c r="E285" s="41"/>
      <c r="F285" s="41"/>
      <c r="G285" s="40"/>
    </row>
    <row r="286" spans="1:7" ht="18.600000000000001" customHeight="1" x14ac:dyDescent="0.3">
      <c r="A286" s="40"/>
      <c r="B286" s="40"/>
      <c r="C286" s="40"/>
      <c r="D286" s="41"/>
      <c r="E286" s="41"/>
      <c r="F286" s="41"/>
      <c r="G286" s="40"/>
    </row>
    <row r="287" spans="1:7" ht="18.600000000000001" customHeight="1" x14ac:dyDescent="0.3">
      <c r="A287" s="40"/>
      <c r="B287" s="40"/>
      <c r="C287" s="40"/>
      <c r="D287" s="41"/>
      <c r="E287" s="41"/>
      <c r="F287" s="41"/>
      <c r="G287" s="40"/>
    </row>
    <row r="288" spans="1:7" ht="18.600000000000001" customHeight="1" x14ac:dyDescent="0.3">
      <c r="A288" s="40"/>
      <c r="B288" s="40"/>
      <c r="C288" s="40"/>
      <c r="D288" s="41"/>
      <c r="E288" s="41"/>
      <c r="F288" s="41"/>
      <c r="G288" s="40"/>
    </row>
    <row r="289" spans="1:7" ht="18.600000000000001" customHeight="1" x14ac:dyDescent="0.3">
      <c r="A289" s="40"/>
      <c r="B289" s="40"/>
      <c r="C289" s="40"/>
      <c r="D289" s="41"/>
      <c r="E289" s="41"/>
      <c r="F289" s="41"/>
      <c r="G289" s="40"/>
    </row>
    <row r="290" spans="1:7" ht="18.600000000000001" customHeight="1" x14ac:dyDescent="0.3">
      <c r="A290" s="40"/>
      <c r="B290" s="40"/>
      <c r="C290" s="40"/>
      <c r="D290" s="41"/>
      <c r="E290" s="41"/>
      <c r="F290" s="41"/>
      <c r="G290" s="40"/>
    </row>
    <row r="291" spans="1:7" ht="18.600000000000001" customHeight="1" x14ac:dyDescent="0.3">
      <c r="A291" s="40"/>
      <c r="B291" s="40"/>
      <c r="C291" s="40"/>
      <c r="D291" s="41"/>
      <c r="E291" s="41"/>
      <c r="F291" s="41"/>
      <c r="G291" s="40"/>
    </row>
    <row r="292" spans="1:7" ht="18.600000000000001" customHeight="1" x14ac:dyDescent="0.3">
      <c r="A292" s="40"/>
      <c r="B292" s="40"/>
      <c r="C292" s="40"/>
      <c r="D292" s="41"/>
      <c r="E292" s="41"/>
      <c r="F292" s="41"/>
      <c r="G292" s="40"/>
    </row>
    <row r="293" spans="1:7" ht="18.600000000000001" customHeight="1" x14ac:dyDescent="0.3">
      <c r="A293" s="40"/>
      <c r="B293" s="40"/>
      <c r="C293" s="40"/>
      <c r="D293" s="41"/>
      <c r="E293" s="41"/>
      <c r="F293" s="41"/>
      <c r="G293" s="40"/>
    </row>
    <row r="294" spans="1:7" ht="18.600000000000001" customHeight="1" x14ac:dyDescent="0.3">
      <c r="A294" s="40"/>
      <c r="B294" s="40"/>
      <c r="C294" s="40"/>
      <c r="D294" s="41"/>
      <c r="E294" s="41"/>
      <c r="F294" s="41"/>
      <c r="G294" s="40"/>
    </row>
    <row r="295" spans="1:7" ht="18.600000000000001" customHeight="1" x14ac:dyDescent="0.3">
      <c r="A295" s="40"/>
      <c r="B295" s="40"/>
      <c r="C295" s="40"/>
      <c r="D295" s="41"/>
      <c r="E295" s="41"/>
      <c r="F295" s="41"/>
      <c r="G295" s="40"/>
    </row>
    <row r="296" spans="1:7" ht="18.600000000000001" customHeight="1" x14ac:dyDescent="0.3">
      <c r="A296" s="40"/>
      <c r="B296" s="40"/>
      <c r="C296" s="40"/>
      <c r="D296" s="41"/>
      <c r="E296" s="41"/>
      <c r="F296" s="41"/>
      <c r="G296" s="40"/>
    </row>
    <row r="297" spans="1:7" ht="18.600000000000001" customHeight="1" x14ac:dyDescent="0.3">
      <c r="A297" s="40"/>
      <c r="B297" s="40"/>
      <c r="C297" s="40"/>
      <c r="D297" s="41"/>
      <c r="E297" s="41"/>
      <c r="F297" s="41"/>
      <c r="G297" s="40"/>
    </row>
    <row r="298" spans="1:7" ht="18.600000000000001" customHeight="1" x14ac:dyDescent="0.3">
      <c r="A298" s="40"/>
      <c r="B298" s="40"/>
      <c r="C298" s="40"/>
      <c r="D298" s="41"/>
      <c r="E298" s="41"/>
      <c r="F298" s="41"/>
      <c r="G298" s="40"/>
    </row>
    <row r="299" spans="1:7" ht="18.600000000000001" customHeight="1" x14ac:dyDescent="0.3">
      <c r="A299" s="40"/>
      <c r="B299" s="40"/>
      <c r="C299" s="40"/>
      <c r="D299" s="41"/>
      <c r="E299" s="41"/>
      <c r="F299" s="41"/>
      <c r="G299" s="40"/>
    </row>
    <row r="300" spans="1:7" ht="18.600000000000001" customHeight="1" x14ac:dyDescent="0.3">
      <c r="A300" s="40"/>
      <c r="B300" s="40"/>
      <c r="C300" s="40"/>
      <c r="D300" s="41"/>
      <c r="E300" s="41"/>
      <c r="F300" s="41"/>
      <c r="G300" s="40"/>
    </row>
    <row r="301" spans="1:7" ht="18.600000000000001" customHeight="1" x14ac:dyDescent="0.3">
      <c r="A301" s="40"/>
      <c r="B301" s="40"/>
      <c r="C301" s="40"/>
      <c r="D301" s="41"/>
      <c r="E301" s="41"/>
      <c r="F301" s="41"/>
      <c r="G301" s="40"/>
    </row>
    <row r="302" spans="1:7" ht="18.600000000000001" customHeight="1" x14ac:dyDescent="0.3">
      <c r="A302" s="40"/>
      <c r="B302" s="40"/>
      <c r="C302" s="40"/>
      <c r="D302" s="41"/>
      <c r="E302" s="41"/>
      <c r="F302" s="41"/>
      <c r="G302" s="40"/>
    </row>
    <row r="303" spans="1:7" ht="18.600000000000001" customHeight="1" x14ac:dyDescent="0.3">
      <c r="A303" s="40"/>
      <c r="B303" s="40"/>
      <c r="C303" s="40"/>
      <c r="D303" s="41"/>
      <c r="E303" s="41"/>
      <c r="F303" s="41"/>
      <c r="G303" s="40"/>
    </row>
    <row r="304" spans="1:7" ht="18.600000000000001" customHeight="1" x14ac:dyDescent="0.3">
      <c r="A304" s="40"/>
      <c r="B304" s="40"/>
      <c r="C304" s="40"/>
      <c r="D304" s="41"/>
      <c r="E304" s="41"/>
      <c r="F304" s="41"/>
      <c r="G304" s="40"/>
    </row>
    <row r="305" spans="1:7" ht="18.600000000000001" customHeight="1" x14ac:dyDescent="0.3">
      <c r="A305" s="40"/>
      <c r="B305" s="40"/>
      <c r="C305" s="40"/>
      <c r="D305" s="41"/>
      <c r="E305" s="41"/>
      <c r="F305" s="41"/>
      <c r="G305" s="40"/>
    </row>
    <row r="306" spans="1:7" ht="18.600000000000001" customHeight="1" x14ac:dyDescent="0.3">
      <c r="A306" s="40"/>
      <c r="B306" s="40"/>
      <c r="C306" s="40"/>
      <c r="D306" s="41"/>
      <c r="E306" s="41"/>
      <c r="F306" s="41"/>
      <c r="G306" s="40"/>
    </row>
    <row r="307" spans="1:7" ht="18.600000000000001" customHeight="1" x14ac:dyDescent="0.3">
      <c r="A307" s="40"/>
      <c r="B307" s="40"/>
      <c r="C307" s="40"/>
      <c r="D307" s="41"/>
      <c r="E307" s="41"/>
      <c r="F307" s="41"/>
      <c r="G307" s="40"/>
    </row>
    <row r="308" spans="1:7" ht="18.600000000000001" customHeight="1" x14ac:dyDescent="0.3">
      <c r="A308" s="40"/>
      <c r="B308" s="40"/>
      <c r="C308" s="40"/>
      <c r="D308" s="41"/>
      <c r="E308" s="41"/>
      <c r="F308" s="41"/>
      <c r="G308" s="40"/>
    </row>
    <row r="309" spans="1:7" ht="18.600000000000001" customHeight="1" x14ac:dyDescent="0.3">
      <c r="A309" s="40"/>
      <c r="B309" s="40"/>
      <c r="C309" s="40"/>
      <c r="D309" s="41"/>
      <c r="E309" s="41"/>
      <c r="F309" s="41"/>
      <c r="G309" s="40"/>
    </row>
    <row r="310" spans="1:7" ht="18.600000000000001" customHeight="1" x14ac:dyDescent="0.3">
      <c r="A310" s="40"/>
      <c r="B310" s="40"/>
      <c r="C310" s="40"/>
      <c r="D310" s="41"/>
      <c r="E310" s="41"/>
      <c r="F310" s="41"/>
      <c r="G310" s="40"/>
    </row>
    <row r="311" spans="1:7" ht="18.600000000000001" customHeight="1" x14ac:dyDescent="0.3">
      <c r="A311" s="40"/>
      <c r="B311" s="40"/>
      <c r="C311" s="40"/>
      <c r="D311" s="41"/>
      <c r="E311" s="41"/>
      <c r="F311" s="41"/>
      <c r="G311" s="40"/>
    </row>
    <row r="312" spans="1:7" ht="18.600000000000001" customHeight="1" x14ac:dyDescent="0.3">
      <c r="A312" s="40"/>
      <c r="B312" s="40"/>
      <c r="C312" s="40"/>
      <c r="D312" s="41"/>
      <c r="E312" s="41"/>
      <c r="F312" s="41"/>
      <c r="G312" s="40"/>
    </row>
    <row r="313" spans="1:7" ht="18.600000000000001" customHeight="1" x14ac:dyDescent="0.3">
      <c r="A313" s="40"/>
      <c r="B313" s="40"/>
      <c r="C313" s="40"/>
      <c r="D313" s="41"/>
      <c r="E313" s="41"/>
      <c r="F313" s="41"/>
      <c r="G313" s="40"/>
    </row>
    <row r="314" spans="1:7" ht="18.600000000000001" customHeight="1" x14ac:dyDescent="0.3">
      <c r="A314" s="40"/>
      <c r="B314" s="40"/>
      <c r="C314" s="40"/>
      <c r="D314" s="41"/>
      <c r="E314" s="41"/>
      <c r="F314" s="41"/>
      <c r="G314" s="40"/>
    </row>
    <row r="315" spans="1:7" ht="18.600000000000001" customHeight="1" x14ac:dyDescent="0.3">
      <c r="A315" s="40"/>
      <c r="B315" s="40"/>
      <c r="C315" s="40"/>
      <c r="D315" s="41"/>
      <c r="E315" s="41"/>
      <c r="F315" s="41"/>
      <c r="G315" s="40"/>
    </row>
    <row r="316" spans="1:7" ht="18.600000000000001" customHeight="1" x14ac:dyDescent="0.3">
      <c r="A316" s="40"/>
      <c r="B316" s="40"/>
      <c r="C316" s="40"/>
      <c r="D316" s="41"/>
      <c r="E316" s="41"/>
      <c r="F316" s="41"/>
      <c r="G316" s="40"/>
    </row>
    <row r="317" spans="1:7" ht="18.600000000000001" customHeight="1" x14ac:dyDescent="0.3">
      <c r="A317" s="40"/>
      <c r="B317" s="40"/>
      <c r="C317" s="40"/>
      <c r="D317" s="41"/>
      <c r="E317" s="41"/>
      <c r="F317" s="41"/>
      <c r="G317" s="40"/>
    </row>
    <row r="318" spans="1:7" ht="18.600000000000001" customHeight="1" x14ac:dyDescent="0.3">
      <c r="A318" s="40"/>
      <c r="B318" s="40"/>
      <c r="C318" s="40"/>
      <c r="D318" s="41"/>
      <c r="E318" s="41"/>
      <c r="F318" s="41"/>
      <c r="G318" s="40"/>
    </row>
    <row r="319" spans="1:7" ht="18.600000000000001" customHeight="1" x14ac:dyDescent="0.3">
      <c r="A319" s="40"/>
      <c r="B319" s="40"/>
      <c r="C319" s="40"/>
      <c r="D319" s="41"/>
      <c r="E319" s="41"/>
      <c r="F319" s="41"/>
      <c r="G319" s="40"/>
    </row>
    <row r="320" spans="1:7" ht="18.600000000000001" customHeight="1" x14ac:dyDescent="0.3">
      <c r="A320" s="40"/>
      <c r="B320" s="40"/>
      <c r="C320" s="40"/>
      <c r="D320" s="41"/>
      <c r="E320" s="41"/>
      <c r="F320" s="41"/>
      <c r="G320" s="40"/>
    </row>
    <row r="321" spans="1:7" ht="18.600000000000001" customHeight="1" x14ac:dyDescent="0.3">
      <c r="A321" s="40"/>
      <c r="B321" s="40"/>
      <c r="C321" s="40"/>
      <c r="D321" s="41"/>
      <c r="E321" s="41"/>
      <c r="F321" s="41"/>
      <c r="G321" s="40"/>
    </row>
    <row r="322" spans="1:7" ht="18.600000000000001" customHeight="1" x14ac:dyDescent="0.3">
      <c r="A322" s="40"/>
      <c r="B322" s="40"/>
      <c r="C322" s="40"/>
      <c r="D322" s="41"/>
      <c r="E322" s="41"/>
      <c r="F322" s="41"/>
      <c r="G322" s="40"/>
    </row>
    <row r="323" spans="1:7" ht="18.600000000000001" customHeight="1" x14ac:dyDescent="0.3">
      <c r="A323" s="40"/>
      <c r="B323" s="40"/>
      <c r="C323" s="40"/>
      <c r="D323" s="41"/>
      <c r="E323" s="41"/>
      <c r="F323" s="41"/>
      <c r="G323" s="40"/>
    </row>
    <row r="324" spans="1:7" ht="18.600000000000001" customHeight="1" x14ac:dyDescent="0.3">
      <c r="A324" s="40"/>
      <c r="B324" s="40"/>
      <c r="C324" s="40"/>
      <c r="D324" s="41"/>
      <c r="E324" s="41"/>
      <c r="F324" s="41"/>
      <c r="G324" s="40"/>
    </row>
    <row r="325" spans="1:7" ht="18.600000000000001" customHeight="1" x14ac:dyDescent="0.3">
      <c r="A325" s="40"/>
      <c r="B325" s="40"/>
      <c r="C325" s="40"/>
      <c r="D325" s="41"/>
      <c r="E325" s="41"/>
      <c r="F325" s="41"/>
      <c r="G325" s="40"/>
    </row>
    <row r="326" spans="1:7" ht="18.600000000000001" customHeight="1" x14ac:dyDescent="0.3">
      <c r="A326" s="40"/>
      <c r="B326" s="40"/>
      <c r="C326" s="40"/>
      <c r="D326" s="41"/>
      <c r="E326" s="41"/>
      <c r="F326" s="41"/>
      <c r="G326" s="40"/>
    </row>
    <row r="327" spans="1:7" ht="18.600000000000001" customHeight="1" x14ac:dyDescent="0.3">
      <c r="A327" s="40"/>
      <c r="B327" s="40"/>
      <c r="C327" s="40"/>
      <c r="D327" s="41"/>
      <c r="E327" s="41"/>
      <c r="F327" s="41"/>
      <c r="G327" s="40"/>
    </row>
    <row r="328" spans="1:7" ht="18.600000000000001" customHeight="1" x14ac:dyDescent="0.3">
      <c r="A328" s="40"/>
      <c r="B328" s="40"/>
      <c r="C328" s="40"/>
      <c r="D328" s="41"/>
      <c r="E328" s="41"/>
      <c r="F328" s="41"/>
      <c r="G328" s="40"/>
    </row>
    <row r="329" spans="1:7" ht="18.600000000000001" customHeight="1" x14ac:dyDescent="0.3">
      <c r="A329" s="40"/>
      <c r="B329" s="40"/>
      <c r="C329" s="40"/>
      <c r="D329" s="41"/>
      <c r="E329" s="41"/>
      <c r="F329" s="41"/>
      <c r="G329" s="40"/>
    </row>
    <row r="330" spans="1:7" ht="18.600000000000001" customHeight="1" x14ac:dyDescent="0.3">
      <c r="A330" s="40"/>
      <c r="B330" s="40"/>
      <c r="C330" s="40"/>
      <c r="D330" s="41"/>
      <c r="E330" s="41"/>
      <c r="F330" s="41"/>
      <c r="G330" s="40"/>
    </row>
    <row r="331" spans="1:7" ht="18.600000000000001" customHeight="1" x14ac:dyDescent="0.3">
      <c r="A331" s="40"/>
      <c r="B331" s="40"/>
      <c r="C331" s="40"/>
      <c r="D331" s="41"/>
      <c r="E331" s="41"/>
      <c r="F331" s="41"/>
      <c r="G331" s="40"/>
    </row>
    <row r="332" spans="1:7" ht="18.600000000000001" customHeight="1" x14ac:dyDescent="0.3">
      <c r="A332" s="40"/>
      <c r="B332" s="40"/>
      <c r="C332" s="40"/>
      <c r="D332" s="41"/>
      <c r="E332" s="41"/>
      <c r="F332" s="41"/>
      <c r="G332" s="40"/>
    </row>
    <row r="333" spans="1:7" ht="18.600000000000001" customHeight="1" x14ac:dyDescent="0.3">
      <c r="A333" s="40"/>
      <c r="B333" s="40"/>
      <c r="C333" s="40"/>
      <c r="D333" s="41"/>
      <c r="E333" s="41"/>
      <c r="F333" s="41"/>
      <c r="G333" s="40"/>
    </row>
    <row r="334" spans="1:7" ht="18.600000000000001" customHeight="1" x14ac:dyDescent="0.3">
      <c r="A334" s="40"/>
      <c r="B334" s="40"/>
      <c r="C334" s="40"/>
      <c r="D334" s="41"/>
      <c r="E334" s="41"/>
      <c r="F334" s="41"/>
      <c r="G334" s="40"/>
    </row>
    <row r="335" spans="1:7" ht="18.600000000000001" customHeight="1" x14ac:dyDescent="0.3">
      <c r="A335" s="40"/>
      <c r="B335" s="40"/>
      <c r="C335" s="40"/>
      <c r="D335" s="41"/>
      <c r="E335" s="41"/>
      <c r="F335" s="41"/>
      <c r="G335" s="40"/>
    </row>
    <row r="336" spans="1:7" ht="18.600000000000001" customHeight="1" x14ac:dyDescent="0.3">
      <c r="A336" s="40"/>
      <c r="B336" s="40"/>
      <c r="C336" s="40"/>
      <c r="D336" s="41"/>
      <c r="E336" s="41"/>
      <c r="F336" s="41"/>
      <c r="G336" s="40"/>
    </row>
    <row r="337" spans="1:7" ht="18.600000000000001" customHeight="1" x14ac:dyDescent="0.3">
      <c r="A337" s="40"/>
      <c r="B337" s="40"/>
      <c r="C337" s="40"/>
      <c r="D337" s="41"/>
      <c r="E337" s="41"/>
      <c r="F337" s="41"/>
      <c r="G337" s="40"/>
    </row>
    <row r="338" spans="1:7" ht="18.600000000000001" customHeight="1" x14ac:dyDescent="0.3">
      <c r="A338" s="40"/>
      <c r="B338" s="40"/>
      <c r="C338" s="40"/>
      <c r="D338" s="41"/>
      <c r="E338" s="41"/>
      <c r="F338" s="41"/>
      <c r="G338" s="40"/>
    </row>
    <row r="339" spans="1:7" ht="18.600000000000001" customHeight="1" x14ac:dyDescent="0.3">
      <c r="A339" s="40"/>
      <c r="B339" s="40"/>
      <c r="C339" s="40"/>
      <c r="D339" s="41"/>
      <c r="E339" s="41"/>
      <c r="F339" s="41"/>
      <c r="G339" s="40"/>
    </row>
    <row r="340" spans="1:7" ht="18.600000000000001" customHeight="1" x14ac:dyDescent="0.3">
      <c r="A340" s="40"/>
      <c r="B340" s="40"/>
      <c r="C340" s="40"/>
      <c r="D340" s="41"/>
      <c r="E340" s="41"/>
      <c r="F340" s="41"/>
      <c r="G340" s="40"/>
    </row>
    <row r="341" spans="1:7" ht="18.600000000000001" customHeight="1" x14ac:dyDescent="0.3">
      <c r="A341" s="40"/>
      <c r="B341" s="40"/>
      <c r="C341" s="40"/>
      <c r="D341" s="41"/>
      <c r="E341" s="41"/>
      <c r="F341" s="41"/>
      <c r="G341" s="40"/>
    </row>
    <row r="342" spans="1:7" ht="18.600000000000001" customHeight="1" x14ac:dyDescent="0.3">
      <c r="A342" s="40"/>
      <c r="B342" s="40"/>
      <c r="C342" s="40"/>
      <c r="D342" s="41"/>
      <c r="E342" s="41"/>
      <c r="F342" s="41"/>
      <c r="G342" s="40"/>
    </row>
    <row r="343" spans="1:7" ht="18.600000000000001" customHeight="1" x14ac:dyDescent="0.3">
      <c r="A343" s="40"/>
      <c r="B343" s="40"/>
      <c r="C343" s="40"/>
      <c r="D343" s="41"/>
      <c r="E343" s="41"/>
      <c r="F343" s="41"/>
      <c r="G343" s="40"/>
    </row>
    <row r="344" spans="1:7" ht="18.600000000000001" customHeight="1" x14ac:dyDescent="0.3">
      <c r="A344" s="40"/>
      <c r="B344" s="40"/>
      <c r="C344" s="40"/>
      <c r="D344" s="41"/>
      <c r="E344" s="41"/>
      <c r="F344" s="41"/>
      <c r="G344" s="40"/>
    </row>
    <row r="345" spans="1:7" ht="18.600000000000001" customHeight="1" x14ac:dyDescent="0.3">
      <c r="A345" s="40"/>
      <c r="B345" s="40"/>
      <c r="C345" s="40"/>
      <c r="D345" s="41"/>
      <c r="E345" s="41"/>
      <c r="F345" s="41"/>
      <c r="G345" s="40"/>
    </row>
    <row r="346" spans="1:7" ht="18.600000000000001" customHeight="1" x14ac:dyDescent="0.3">
      <c r="A346" s="40"/>
      <c r="B346" s="40"/>
      <c r="C346" s="40"/>
      <c r="D346" s="41"/>
      <c r="E346" s="41"/>
      <c r="F346" s="41"/>
      <c r="G346" s="40"/>
    </row>
    <row r="347" spans="1:7" ht="18.600000000000001" customHeight="1" x14ac:dyDescent="0.3">
      <c r="A347" s="40"/>
      <c r="B347" s="40"/>
      <c r="C347" s="40"/>
      <c r="D347" s="41"/>
      <c r="E347" s="41"/>
      <c r="F347" s="41"/>
      <c r="G347" s="40"/>
    </row>
    <row r="348" spans="1:7" ht="18.600000000000001" customHeight="1" x14ac:dyDescent="0.3">
      <c r="A348" s="40"/>
      <c r="B348" s="40"/>
      <c r="C348" s="40"/>
      <c r="D348" s="41"/>
      <c r="E348" s="41"/>
      <c r="F348" s="41"/>
      <c r="G348" s="40"/>
    </row>
    <row r="349" spans="1:7" ht="18.600000000000001" customHeight="1" x14ac:dyDescent="0.3">
      <c r="A349" s="40"/>
      <c r="B349" s="40"/>
      <c r="C349" s="40"/>
      <c r="D349" s="41"/>
      <c r="E349" s="41"/>
      <c r="F349" s="41"/>
      <c r="G349" s="40"/>
    </row>
    <row r="350" spans="1:7" ht="18.600000000000001" customHeight="1" x14ac:dyDescent="0.3">
      <c r="A350" s="40"/>
      <c r="B350" s="40"/>
      <c r="C350" s="40"/>
      <c r="D350" s="41"/>
      <c r="E350" s="41"/>
      <c r="F350" s="41"/>
      <c r="G350" s="40"/>
    </row>
    <row r="351" spans="1:7" ht="18.600000000000001" customHeight="1" x14ac:dyDescent="0.3">
      <c r="A351" s="40"/>
      <c r="B351" s="40"/>
      <c r="C351" s="40"/>
      <c r="D351" s="41"/>
      <c r="E351" s="41"/>
      <c r="F351" s="41"/>
      <c r="G351" s="40"/>
    </row>
    <row r="352" spans="1:7" ht="18.600000000000001" customHeight="1" x14ac:dyDescent="0.3">
      <c r="A352" s="40"/>
      <c r="B352" s="40"/>
      <c r="C352" s="40"/>
      <c r="D352" s="41"/>
      <c r="E352" s="41"/>
      <c r="F352" s="41"/>
      <c r="G352" s="40"/>
    </row>
    <row r="353" spans="1:7" ht="18.600000000000001" customHeight="1" x14ac:dyDescent="0.3">
      <c r="A353" s="40"/>
      <c r="B353" s="40"/>
      <c r="C353" s="40"/>
      <c r="D353" s="41"/>
      <c r="E353" s="41"/>
      <c r="F353" s="41"/>
      <c r="G353" s="40"/>
    </row>
    <row r="354" spans="1:7" ht="18.600000000000001" customHeight="1" x14ac:dyDescent="0.3">
      <c r="A354" s="40"/>
      <c r="B354" s="40"/>
      <c r="C354" s="40"/>
      <c r="D354" s="41"/>
      <c r="E354" s="41"/>
      <c r="F354" s="41"/>
      <c r="G354" s="40"/>
    </row>
    <row r="355" spans="1:7" ht="18.600000000000001" customHeight="1" x14ac:dyDescent="0.3">
      <c r="A355" s="40"/>
      <c r="B355" s="40"/>
      <c r="C355" s="40"/>
      <c r="D355" s="41"/>
      <c r="E355" s="41"/>
      <c r="F355" s="41"/>
      <c r="G355" s="40"/>
    </row>
    <row r="356" spans="1:7" ht="18.600000000000001" customHeight="1" x14ac:dyDescent="0.3">
      <c r="A356" s="40"/>
      <c r="B356" s="40"/>
      <c r="C356" s="40"/>
      <c r="D356" s="41"/>
      <c r="E356" s="41"/>
      <c r="F356" s="41"/>
      <c r="G356" s="40"/>
    </row>
    <row r="357" spans="1:7" ht="18.600000000000001" customHeight="1" x14ac:dyDescent="0.3">
      <c r="A357" s="40"/>
      <c r="B357" s="40"/>
      <c r="C357" s="40"/>
      <c r="D357" s="41"/>
      <c r="E357" s="41"/>
      <c r="F357" s="41"/>
      <c r="G357" s="40"/>
    </row>
    <row r="358" spans="1:7" ht="18.600000000000001" customHeight="1" x14ac:dyDescent="0.3">
      <c r="A358" s="40"/>
      <c r="B358" s="40"/>
      <c r="C358" s="40"/>
      <c r="D358" s="41"/>
      <c r="E358" s="41"/>
      <c r="F358" s="41"/>
      <c r="G358" s="40"/>
    </row>
    <row r="359" spans="1:7" ht="18.600000000000001" customHeight="1" x14ac:dyDescent="0.3">
      <c r="A359" s="40"/>
      <c r="B359" s="40"/>
      <c r="C359" s="40"/>
      <c r="D359" s="41"/>
      <c r="E359" s="41"/>
      <c r="F359" s="41"/>
      <c r="G359" s="40"/>
    </row>
    <row r="360" spans="1:7" ht="18.600000000000001" customHeight="1" x14ac:dyDescent="0.3">
      <c r="A360" s="40"/>
      <c r="B360" s="40"/>
      <c r="C360" s="40"/>
      <c r="D360" s="41"/>
      <c r="E360" s="41"/>
      <c r="F360" s="41"/>
      <c r="G360" s="40"/>
    </row>
    <row r="361" spans="1:7" ht="18.600000000000001" customHeight="1" x14ac:dyDescent="0.3">
      <c r="A361" s="40"/>
      <c r="B361" s="40"/>
      <c r="C361" s="40"/>
      <c r="D361" s="41"/>
      <c r="E361" s="41"/>
      <c r="F361" s="41"/>
      <c r="G361" s="40"/>
    </row>
    <row r="362" spans="1:7" ht="18.600000000000001" customHeight="1" x14ac:dyDescent="0.3">
      <c r="A362" s="40"/>
      <c r="B362" s="40"/>
      <c r="C362" s="40"/>
      <c r="D362" s="41"/>
      <c r="E362" s="41"/>
      <c r="F362" s="41"/>
      <c r="G362" s="40"/>
    </row>
    <row r="363" spans="1:7" ht="18.600000000000001" customHeight="1" x14ac:dyDescent="0.3">
      <c r="A363" s="40"/>
      <c r="B363" s="40"/>
      <c r="C363" s="40"/>
      <c r="D363" s="41"/>
      <c r="E363" s="41"/>
      <c r="F363" s="41"/>
      <c r="G363" s="40"/>
    </row>
    <row r="364" spans="1:7" ht="18.600000000000001" customHeight="1" x14ac:dyDescent="0.3">
      <c r="A364" s="40"/>
      <c r="B364" s="40"/>
      <c r="C364" s="40"/>
      <c r="D364" s="41"/>
      <c r="E364" s="41"/>
      <c r="F364" s="41"/>
      <c r="G364" s="40"/>
    </row>
    <row r="365" spans="1:7" ht="18.600000000000001" customHeight="1" x14ac:dyDescent="0.3">
      <c r="A365" s="40"/>
      <c r="B365" s="40"/>
      <c r="C365" s="40"/>
      <c r="D365" s="41"/>
      <c r="E365" s="41"/>
      <c r="F365" s="41"/>
      <c r="G365" s="40"/>
    </row>
    <row r="366" spans="1:7" ht="18.600000000000001" customHeight="1" x14ac:dyDescent="0.3">
      <c r="A366" s="40"/>
      <c r="B366" s="40"/>
      <c r="C366" s="40"/>
      <c r="D366" s="41"/>
      <c r="E366" s="41"/>
      <c r="F366" s="41"/>
      <c r="G366" s="40"/>
    </row>
    <row r="367" spans="1:7" ht="18.600000000000001" customHeight="1" x14ac:dyDescent="0.3">
      <c r="A367" s="40"/>
      <c r="B367" s="40"/>
      <c r="C367" s="40"/>
      <c r="D367" s="41"/>
      <c r="E367" s="41"/>
      <c r="F367" s="41"/>
      <c r="G367" s="40"/>
    </row>
    <row r="368" spans="1:7" ht="18.600000000000001" customHeight="1" x14ac:dyDescent="0.3">
      <c r="A368" s="40"/>
      <c r="B368" s="40"/>
      <c r="C368" s="40"/>
      <c r="D368" s="41"/>
      <c r="E368" s="41"/>
      <c r="F368" s="41"/>
      <c r="G368" s="40"/>
    </row>
    <row r="369" spans="1:7" ht="18.600000000000001" customHeight="1" x14ac:dyDescent="0.3">
      <c r="A369" s="40"/>
      <c r="B369" s="40"/>
      <c r="C369" s="40"/>
      <c r="D369" s="41"/>
      <c r="E369" s="41"/>
      <c r="F369" s="41"/>
      <c r="G369" s="40"/>
    </row>
    <row r="370" spans="1:7" ht="18.600000000000001" customHeight="1" x14ac:dyDescent="0.3">
      <c r="A370" s="40"/>
      <c r="B370" s="40"/>
      <c r="C370" s="40"/>
      <c r="D370" s="41"/>
      <c r="E370" s="41"/>
      <c r="F370" s="41"/>
      <c r="G370" s="40"/>
    </row>
    <row r="371" spans="1:7" ht="18.600000000000001" customHeight="1" x14ac:dyDescent="0.3">
      <c r="A371" s="40"/>
      <c r="B371" s="40"/>
      <c r="C371" s="40"/>
      <c r="D371" s="41"/>
      <c r="E371" s="41"/>
      <c r="F371" s="41"/>
      <c r="G371" s="40"/>
    </row>
    <row r="372" spans="1:7" ht="18.600000000000001" customHeight="1" x14ac:dyDescent="0.3">
      <c r="A372" s="40"/>
      <c r="B372" s="40"/>
      <c r="C372" s="40"/>
      <c r="D372" s="41"/>
      <c r="E372" s="41"/>
      <c r="F372" s="41"/>
      <c r="G372" s="40"/>
    </row>
    <row r="373" spans="1:7" ht="18.600000000000001" customHeight="1" x14ac:dyDescent="0.3">
      <c r="A373" s="40"/>
      <c r="B373" s="40"/>
      <c r="C373" s="40"/>
      <c r="D373" s="41"/>
      <c r="E373" s="41"/>
      <c r="F373" s="41"/>
      <c r="G373" s="40"/>
    </row>
    <row r="374" spans="1:7" ht="18.600000000000001" customHeight="1" x14ac:dyDescent="0.3">
      <c r="A374" s="40"/>
      <c r="B374" s="40"/>
      <c r="C374" s="40"/>
      <c r="D374" s="41"/>
      <c r="E374" s="41"/>
      <c r="F374" s="41"/>
      <c r="G374" s="40"/>
    </row>
    <row r="375" spans="1:7" ht="18.600000000000001" customHeight="1" x14ac:dyDescent="0.3">
      <c r="A375" s="40"/>
      <c r="B375" s="40"/>
      <c r="C375" s="40"/>
      <c r="D375" s="41"/>
      <c r="E375" s="41"/>
      <c r="F375" s="41"/>
      <c r="G375" s="40"/>
    </row>
    <row r="376" spans="1:7" ht="18.600000000000001" customHeight="1" x14ac:dyDescent="0.3">
      <c r="A376" s="40"/>
      <c r="B376" s="40"/>
      <c r="C376" s="40"/>
      <c r="D376" s="41"/>
      <c r="E376" s="41"/>
      <c r="F376" s="41"/>
      <c r="G376" s="40"/>
    </row>
    <row r="377" spans="1:7" ht="18.600000000000001" customHeight="1" x14ac:dyDescent="0.3">
      <c r="A377" s="40"/>
      <c r="B377" s="40"/>
      <c r="C377" s="40"/>
      <c r="D377" s="41"/>
      <c r="E377" s="41"/>
      <c r="F377" s="41"/>
      <c r="G377" s="40"/>
    </row>
    <row r="378" spans="1:7" ht="18.600000000000001" customHeight="1" x14ac:dyDescent="0.3">
      <c r="A378" s="40"/>
      <c r="B378" s="40"/>
      <c r="C378" s="40"/>
      <c r="D378" s="41"/>
      <c r="E378" s="41"/>
      <c r="F378" s="41"/>
      <c r="G378" s="40"/>
    </row>
    <row r="379" spans="1:7" ht="18.600000000000001" customHeight="1" x14ac:dyDescent="0.3">
      <c r="A379" s="40"/>
      <c r="B379" s="40"/>
      <c r="C379" s="40"/>
      <c r="D379" s="41"/>
      <c r="E379" s="41"/>
      <c r="F379" s="41"/>
      <c r="G379" s="40"/>
    </row>
    <row r="380" spans="1:7" ht="18.600000000000001" customHeight="1" x14ac:dyDescent="0.3">
      <c r="A380" s="40"/>
      <c r="B380" s="40"/>
      <c r="C380" s="40"/>
      <c r="D380" s="41"/>
      <c r="E380" s="41"/>
      <c r="F380" s="41"/>
      <c r="G380" s="40"/>
    </row>
    <row r="381" spans="1:7" ht="18.600000000000001" customHeight="1" x14ac:dyDescent="0.3">
      <c r="A381" s="40"/>
      <c r="B381" s="40"/>
      <c r="C381" s="40"/>
      <c r="D381" s="41"/>
      <c r="E381" s="41"/>
      <c r="F381" s="41"/>
      <c r="G381" s="40"/>
    </row>
    <row r="382" spans="1:7" ht="18.600000000000001" customHeight="1" x14ac:dyDescent="0.3">
      <c r="A382" s="40"/>
      <c r="B382" s="40"/>
      <c r="C382" s="40"/>
      <c r="D382" s="41"/>
      <c r="E382" s="41"/>
      <c r="F382" s="41"/>
      <c r="G382" s="40"/>
    </row>
    <row r="383" spans="1:7" ht="18.600000000000001" customHeight="1" x14ac:dyDescent="0.3">
      <c r="A383" s="40"/>
      <c r="B383" s="40"/>
      <c r="C383" s="40"/>
      <c r="D383" s="41"/>
      <c r="E383" s="41"/>
      <c r="F383" s="41"/>
      <c r="G383" s="40"/>
    </row>
    <row r="384" spans="1:7" ht="18.600000000000001" customHeight="1" x14ac:dyDescent="0.3">
      <c r="A384" s="40"/>
      <c r="B384" s="40"/>
      <c r="C384" s="40"/>
      <c r="D384" s="41"/>
      <c r="E384" s="41"/>
      <c r="F384" s="41"/>
      <c r="G384" s="40"/>
    </row>
    <row r="385" spans="1:7" ht="18.600000000000001" customHeight="1" x14ac:dyDescent="0.3">
      <c r="A385" s="40"/>
      <c r="B385" s="40"/>
      <c r="C385" s="40"/>
      <c r="D385" s="41"/>
      <c r="E385" s="41"/>
      <c r="F385" s="41"/>
      <c r="G385" s="40"/>
    </row>
    <row r="386" spans="1:7" ht="18.600000000000001" customHeight="1" x14ac:dyDescent="0.3">
      <c r="A386" s="40"/>
      <c r="B386" s="40"/>
      <c r="C386" s="40"/>
      <c r="D386" s="41"/>
      <c r="E386" s="41"/>
      <c r="F386" s="41"/>
      <c r="G386" s="40"/>
    </row>
    <row r="387" spans="1:7" ht="18.600000000000001" customHeight="1" x14ac:dyDescent="0.3">
      <c r="A387" s="40"/>
      <c r="B387" s="40"/>
      <c r="C387" s="40"/>
      <c r="D387" s="41"/>
      <c r="E387" s="41"/>
      <c r="F387" s="41"/>
      <c r="G387" s="40"/>
    </row>
    <row r="388" spans="1:7" ht="18.600000000000001" customHeight="1" x14ac:dyDescent="0.3">
      <c r="A388" s="40"/>
      <c r="B388" s="40"/>
      <c r="C388" s="40"/>
      <c r="D388" s="41"/>
      <c r="E388" s="41"/>
      <c r="F388" s="41"/>
      <c r="G388" s="40"/>
    </row>
    <row r="389" spans="1:7" ht="18.600000000000001" customHeight="1" x14ac:dyDescent="0.3">
      <c r="A389" s="40"/>
      <c r="B389" s="40"/>
      <c r="C389" s="40"/>
      <c r="D389" s="41"/>
      <c r="E389" s="41"/>
      <c r="F389" s="41"/>
      <c r="G389" s="40"/>
    </row>
    <row r="390" spans="1:7" ht="18.600000000000001" customHeight="1" x14ac:dyDescent="0.3">
      <c r="A390" s="40"/>
      <c r="B390" s="40"/>
      <c r="C390" s="40"/>
      <c r="D390" s="41"/>
      <c r="E390" s="41"/>
      <c r="F390" s="41"/>
      <c r="G390" s="40"/>
    </row>
    <row r="391" spans="1:7" ht="18.600000000000001" customHeight="1" x14ac:dyDescent="0.3">
      <c r="A391" s="40"/>
      <c r="B391" s="40"/>
      <c r="C391" s="40"/>
      <c r="D391" s="41"/>
      <c r="E391" s="41"/>
      <c r="F391" s="41"/>
      <c r="G391" s="40"/>
    </row>
    <row r="392" spans="1:7" ht="18.600000000000001" customHeight="1" x14ac:dyDescent="0.3">
      <c r="A392" s="40"/>
      <c r="B392" s="40"/>
      <c r="C392" s="40"/>
      <c r="D392" s="41"/>
      <c r="E392" s="41"/>
      <c r="F392" s="41"/>
      <c r="G392" s="40"/>
    </row>
    <row r="393" spans="1:7" ht="18.600000000000001" customHeight="1" x14ac:dyDescent="0.3">
      <c r="A393" s="40"/>
      <c r="B393" s="40"/>
      <c r="C393" s="40"/>
      <c r="D393" s="41"/>
      <c r="E393" s="41"/>
      <c r="F393" s="41"/>
      <c r="G393" s="40"/>
    </row>
    <row r="394" spans="1:7" ht="18.600000000000001" customHeight="1" x14ac:dyDescent="0.3">
      <c r="A394" s="40"/>
      <c r="B394" s="40"/>
      <c r="C394" s="40"/>
      <c r="D394" s="41"/>
      <c r="E394" s="41"/>
      <c r="F394" s="41"/>
      <c r="G394" s="40"/>
    </row>
    <row r="395" spans="1:7" ht="18.600000000000001" customHeight="1" x14ac:dyDescent="0.3">
      <c r="A395" s="40"/>
      <c r="B395" s="40"/>
      <c r="C395" s="40"/>
      <c r="D395" s="41"/>
      <c r="E395" s="41"/>
      <c r="F395" s="41"/>
      <c r="G395" s="40"/>
    </row>
    <row r="396" spans="1:7" ht="18.600000000000001" customHeight="1" x14ac:dyDescent="0.3">
      <c r="A396" s="40"/>
      <c r="B396" s="40"/>
      <c r="C396" s="40"/>
      <c r="D396" s="41"/>
      <c r="E396" s="41"/>
      <c r="F396" s="41"/>
      <c r="G396" s="40"/>
    </row>
    <row r="397" spans="1:7" ht="18.600000000000001" customHeight="1" x14ac:dyDescent="0.3">
      <c r="A397" s="40"/>
      <c r="B397" s="40"/>
      <c r="C397" s="40"/>
      <c r="D397" s="41"/>
      <c r="E397" s="41"/>
      <c r="F397" s="41"/>
      <c r="G397" s="40"/>
    </row>
    <row r="398" spans="1:7" ht="18.600000000000001" customHeight="1" x14ac:dyDescent="0.3">
      <c r="A398" s="40"/>
      <c r="B398" s="40"/>
      <c r="C398" s="40"/>
      <c r="D398" s="41"/>
      <c r="E398" s="41"/>
      <c r="F398" s="41"/>
      <c r="G398" s="40"/>
    </row>
    <row r="399" spans="1:7" ht="18.600000000000001" customHeight="1" x14ac:dyDescent="0.3">
      <c r="A399" s="40"/>
      <c r="B399" s="40"/>
      <c r="C399" s="40"/>
      <c r="D399" s="41"/>
      <c r="E399" s="41"/>
      <c r="F399" s="41"/>
      <c r="G399" s="40"/>
    </row>
    <row r="400" spans="1:7" ht="18.600000000000001" customHeight="1" x14ac:dyDescent="0.3">
      <c r="A400" s="40"/>
      <c r="B400" s="40"/>
      <c r="C400" s="40"/>
      <c r="D400" s="41"/>
      <c r="E400" s="41"/>
      <c r="F400" s="41"/>
      <c r="G400" s="40"/>
    </row>
    <row r="401" spans="1:7" ht="18.600000000000001" customHeight="1" x14ac:dyDescent="0.3">
      <c r="A401" s="40"/>
      <c r="B401" s="40"/>
      <c r="C401" s="40"/>
      <c r="D401" s="41"/>
      <c r="E401" s="41"/>
      <c r="F401" s="41"/>
      <c r="G401" s="40"/>
    </row>
    <row r="402" spans="1:7" ht="18.600000000000001" customHeight="1" x14ac:dyDescent="0.3">
      <c r="A402" s="40"/>
      <c r="B402" s="40"/>
      <c r="C402" s="40"/>
      <c r="D402" s="41"/>
      <c r="E402" s="41"/>
      <c r="F402" s="41"/>
      <c r="G402" s="40"/>
    </row>
    <row r="403" spans="1:7" ht="18.600000000000001" customHeight="1" x14ac:dyDescent="0.3">
      <c r="A403" s="40"/>
      <c r="B403" s="40"/>
      <c r="C403" s="40"/>
      <c r="D403" s="41"/>
      <c r="E403" s="41"/>
      <c r="F403" s="41"/>
      <c r="G403" s="40"/>
    </row>
    <row r="404" spans="1:7" ht="18.600000000000001" customHeight="1" x14ac:dyDescent="0.3">
      <c r="A404" s="40"/>
      <c r="B404" s="40"/>
      <c r="C404" s="40"/>
      <c r="D404" s="41"/>
      <c r="E404" s="41"/>
      <c r="F404" s="41"/>
      <c r="G404" s="40"/>
    </row>
    <row r="405" spans="1:7" ht="18.600000000000001" customHeight="1" x14ac:dyDescent="0.3">
      <c r="A405" s="40"/>
      <c r="B405" s="40"/>
      <c r="C405" s="40"/>
      <c r="D405" s="41"/>
      <c r="E405" s="41"/>
      <c r="F405" s="41"/>
      <c r="G405" s="40"/>
    </row>
    <row r="406" spans="1:7" ht="18.600000000000001" customHeight="1" x14ac:dyDescent="0.3">
      <c r="A406" s="40"/>
      <c r="B406" s="40"/>
      <c r="C406" s="40"/>
      <c r="D406" s="41"/>
      <c r="E406" s="41"/>
      <c r="F406" s="41"/>
      <c r="G406" s="40"/>
    </row>
    <row r="407" spans="1:7" ht="18.600000000000001" customHeight="1" x14ac:dyDescent="0.3">
      <c r="A407" s="40"/>
      <c r="B407" s="40"/>
      <c r="C407" s="40"/>
      <c r="D407" s="41"/>
      <c r="E407" s="41"/>
      <c r="F407" s="41"/>
      <c r="G407" s="40"/>
    </row>
    <row r="408" spans="1:7" ht="18.600000000000001" customHeight="1" x14ac:dyDescent="0.3">
      <c r="A408" s="40"/>
      <c r="B408" s="40"/>
      <c r="C408" s="40"/>
      <c r="D408" s="41"/>
      <c r="E408" s="41"/>
      <c r="F408" s="41"/>
      <c r="G408" s="40"/>
    </row>
    <row r="409" spans="1:7" ht="18.600000000000001" customHeight="1" x14ac:dyDescent="0.3">
      <c r="A409" s="40"/>
      <c r="B409" s="40"/>
      <c r="C409" s="40"/>
      <c r="D409" s="41"/>
      <c r="E409" s="41"/>
      <c r="F409" s="41"/>
      <c r="G409" s="40"/>
    </row>
    <row r="410" spans="1:7" ht="18.600000000000001" customHeight="1" x14ac:dyDescent="0.3">
      <c r="A410" s="40"/>
      <c r="B410" s="40"/>
      <c r="C410" s="40"/>
      <c r="D410" s="41"/>
      <c r="E410" s="41"/>
      <c r="F410" s="41"/>
      <c r="G410" s="40"/>
    </row>
    <row r="411" spans="1:7" ht="18.600000000000001" customHeight="1" x14ac:dyDescent="0.3">
      <c r="A411" s="40"/>
      <c r="B411" s="40"/>
      <c r="C411" s="40"/>
      <c r="D411" s="41"/>
      <c r="E411" s="41"/>
      <c r="F411" s="41"/>
      <c r="G411" s="40"/>
    </row>
    <row r="412" spans="1:7" ht="18.600000000000001" customHeight="1" x14ac:dyDescent="0.3">
      <c r="A412" s="40"/>
      <c r="B412" s="40"/>
      <c r="C412" s="40"/>
      <c r="D412" s="41"/>
      <c r="E412" s="41"/>
      <c r="F412" s="41"/>
      <c r="G412" s="40"/>
    </row>
    <row r="413" spans="1:7" ht="18.600000000000001" customHeight="1" x14ac:dyDescent="0.3">
      <c r="A413" s="40"/>
      <c r="B413" s="40"/>
      <c r="C413" s="40"/>
      <c r="D413" s="41"/>
      <c r="E413" s="41"/>
      <c r="F413" s="41"/>
      <c r="G413" s="40"/>
    </row>
    <row r="414" spans="1:7" ht="18.600000000000001" customHeight="1" x14ac:dyDescent="0.3">
      <c r="A414" s="40"/>
      <c r="B414" s="40"/>
      <c r="C414" s="40"/>
      <c r="D414" s="41"/>
      <c r="E414" s="41"/>
      <c r="F414" s="41"/>
      <c r="G414" s="40"/>
    </row>
    <row r="415" spans="1:7" ht="18.600000000000001" customHeight="1" x14ac:dyDescent="0.3">
      <c r="A415" s="40"/>
      <c r="B415" s="40"/>
      <c r="C415" s="40"/>
      <c r="D415" s="41"/>
      <c r="E415" s="41"/>
      <c r="F415" s="41"/>
      <c r="G415" s="40"/>
    </row>
    <row r="416" spans="1:7" ht="18.600000000000001" customHeight="1" x14ac:dyDescent="0.3">
      <c r="A416" s="40"/>
      <c r="B416" s="40"/>
      <c r="C416" s="40"/>
      <c r="D416" s="41"/>
      <c r="E416" s="41"/>
      <c r="F416" s="41"/>
      <c r="G416" s="40"/>
    </row>
    <row r="417" spans="1:7" ht="18.600000000000001" customHeight="1" x14ac:dyDescent="0.3">
      <c r="A417" s="40"/>
      <c r="B417" s="40"/>
      <c r="C417" s="40"/>
      <c r="D417" s="41"/>
      <c r="E417" s="41"/>
      <c r="F417" s="41"/>
      <c r="G417" s="40"/>
    </row>
    <row r="418" spans="1:7" ht="18.600000000000001" customHeight="1" x14ac:dyDescent="0.3">
      <c r="A418" s="40"/>
      <c r="B418" s="40"/>
      <c r="C418" s="40"/>
      <c r="D418" s="41"/>
      <c r="E418" s="41"/>
      <c r="F418" s="41"/>
      <c r="G418" s="40"/>
    </row>
    <row r="419" spans="1:7" ht="18.600000000000001" customHeight="1" x14ac:dyDescent="0.3">
      <c r="A419" s="40"/>
      <c r="B419" s="40"/>
      <c r="C419" s="40"/>
      <c r="D419" s="41"/>
      <c r="E419" s="41"/>
      <c r="F419" s="41"/>
      <c r="G419" s="40"/>
    </row>
    <row r="420" spans="1:7" ht="18.600000000000001" customHeight="1" x14ac:dyDescent="0.3">
      <c r="A420" s="40"/>
      <c r="B420" s="40"/>
      <c r="C420" s="40"/>
      <c r="D420" s="41"/>
      <c r="E420" s="41"/>
      <c r="F420" s="41"/>
      <c r="G420" s="40"/>
    </row>
    <row r="421" spans="1:7" ht="18.600000000000001" customHeight="1" x14ac:dyDescent="0.3">
      <c r="A421" s="40"/>
      <c r="B421" s="40"/>
      <c r="C421" s="40"/>
      <c r="D421" s="41"/>
      <c r="E421" s="41"/>
      <c r="F421" s="41"/>
      <c r="G421" s="40"/>
    </row>
    <row r="422" spans="1:7" ht="18.600000000000001" customHeight="1" x14ac:dyDescent="0.3">
      <c r="A422" s="40"/>
      <c r="B422" s="40"/>
      <c r="C422" s="40"/>
      <c r="D422" s="41"/>
      <c r="E422" s="41"/>
      <c r="F422" s="41"/>
      <c r="G422" s="40"/>
    </row>
    <row r="423" spans="1:7" ht="18.600000000000001" customHeight="1" x14ac:dyDescent="0.3">
      <c r="A423" s="40"/>
      <c r="B423" s="40"/>
      <c r="C423" s="40"/>
      <c r="D423" s="41"/>
      <c r="E423" s="41"/>
      <c r="F423" s="41"/>
      <c r="G423" s="40"/>
    </row>
    <row r="424" spans="1:7" ht="18.600000000000001" customHeight="1" x14ac:dyDescent="0.3">
      <c r="A424" s="40"/>
      <c r="B424" s="40"/>
      <c r="C424" s="40"/>
      <c r="D424" s="41"/>
      <c r="E424" s="41"/>
      <c r="F424" s="41"/>
      <c r="G424" s="40"/>
    </row>
    <row r="425" spans="1:7" ht="18.600000000000001" customHeight="1" x14ac:dyDescent="0.3">
      <c r="A425" s="40"/>
      <c r="B425" s="40"/>
      <c r="C425" s="40"/>
      <c r="D425" s="41"/>
      <c r="E425" s="41"/>
      <c r="F425" s="41"/>
      <c r="G425" s="40"/>
    </row>
    <row r="426" spans="1:7" ht="18.600000000000001" customHeight="1" x14ac:dyDescent="0.3">
      <c r="A426" s="40"/>
      <c r="B426" s="40"/>
      <c r="C426" s="40"/>
      <c r="D426" s="41"/>
      <c r="E426" s="41"/>
      <c r="F426" s="41"/>
      <c r="G426" s="40"/>
    </row>
    <row r="427" spans="1:7" ht="18.600000000000001" customHeight="1" x14ac:dyDescent="0.3">
      <c r="A427" s="40"/>
      <c r="B427" s="40"/>
      <c r="C427" s="40"/>
      <c r="D427" s="41"/>
      <c r="E427" s="41"/>
      <c r="F427" s="41"/>
      <c r="G427" s="40"/>
    </row>
    <row r="428" spans="1:7" ht="18.600000000000001" customHeight="1" x14ac:dyDescent="0.3">
      <c r="A428" s="40"/>
      <c r="B428" s="40"/>
      <c r="C428" s="40"/>
      <c r="D428" s="41"/>
      <c r="E428" s="41"/>
      <c r="F428" s="41"/>
      <c r="G428" s="40"/>
    </row>
    <row r="429" spans="1:7" ht="18.600000000000001" customHeight="1" x14ac:dyDescent="0.3">
      <c r="A429" s="40"/>
      <c r="B429" s="40"/>
      <c r="C429" s="40"/>
      <c r="D429" s="41"/>
      <c r="E429" s="41"/>
      <c r="F429" s="41"/>
      <c r="G429" s="40"/>
    </row>
    <row r="430" spans="1:7" ht="18.600000000000001" customHeight="1" x14ac:dyDescent="0.3">
      <c r="A430" s="40"/>
      <c r="B430" s="40"/>
      <c r="C430" s="40"/>
      <c r="D430" s="41"/>
      <c r="E430" s="41"/>
      <c r="F430" s="41"/>
      <c r="G430" s="40"/>
    </row>
    <row r="431" spans="1:7" ht="18.600000000000001" customHeight="1" x14ac:dyDescent="0.3">
      <c r="A431" s="40"/>
      <c r="B431" s="40"/>
      <c r="C431" s="40"/>
      <c r="D431" s="41"/>
      <c r="E431" s="41"/>
      <c r="F431" s="41"/>
      <c r="G431" s="40"/>
    </row>
    <row r="432" spans="1:7" ht="18.600000000000001" customHeight="1" x14ac:dyDescent="0.3">
      <c r="A432" s="40"/>
      <c r="B432" s="40"/>
      <c r="C432" s="40"/>
      <c r="D432" s="41"/>
      <c r="E432" s="41"/>
      <c r="F432" s="41"/>
      <c r="G432" s="40"/>
    </row>
    <row r="433" spans="1:7" ht="18.600000000000001" customHeight="1" x14ac:dyDescent="0.3">
      <c r="A433" s="40"/>
      <c r="B433" s="40"/>
      <c r="C433" s="40"/>
      <c r="D433" s="41"/>
      <c r="E433" s="41"/>
      <c r="F433" s="41"/>
      <c r="G433" s="40"/>
    </row>
    <row r="434" spans="1:7" ht="18.600000000000001" customHeight="1" x14ac:dyDescent="0.3">
      <c r="A434" s="40"/>
      <c r="B434" s="40"/>
      <c r="C434" s="40"/>
      <c r="D434" s="41"/>
      <c r="E434" s="41"/>
      <c r="F434" s="41"/>
      <c r="G434" s="40"/>
    </row>
    <row r="435" spans="1:7" ht="18.600000000000001" customHeight="1" x14ac:dyDescent="0.3">
      <c r="A435" s="40"/>
      <c r="B435" s="40"/>
      <c r="C435" s="40"/>
      <c r="D435" s="41"/>
      <c r="E435" s="41"/>
      <c r="F435" s="41"/>
      <c r="G435" s="40"/>
    </row>
    <row r="436" spans="1:7" ht="18.600000000000001" customHeight="1" x14ac:dyDescent="0.3">
      <c r="A436" s="40"/>
      <c r="B436" s="40"/>
      <c r="C436" s="40"/>
      <c r="D436" s="41"/>
      <c r="E436" s="41"/>
      <c r="F436" s="41"/>
      <c r="G436" s="40"/>
    </row>
    <row r="437" spans="1:7" ht="18.600000000000001" customHeight="1" x14ac:dyDescent="0.3">
      <c r="A437" s="40"/>
      <c r="B437" s="40"/>
      <c r="C437" s="40"/>
      <c r="D437" s="41"/>
      <c r="E437" s="41"/>
      <c r="F437" s="41"/>
      <c r="G437" s="40"/>
    </row>
    <row r="438" spans="1:7" ht="18.600000000000001" customHeight="1" x14ac:dyDescent="0.3">
      <c r="A438" s="40"/>
      <c r="B438" s="40"/>
      <c r="C438" s="40"/>
      <c r="D438" s="41"/>
      <c r="E438" s="41"/>
      <c r="F438" s="41"/>
      <c r="G438" s="40"/>
    </row>
    <row r="439" spans="1:7" ht="18.600000000000001" customHeight="1" x14ac:dyDescent="0.3">
      <c r="A439" s="40"/>
      <c r="B439" s="40"/>
      <c r="C439" s="40"/>
      <c r="D439" s="41"/>
      <c r="E439" s="41"/>
      <c r="F439" s="41"/>
      <c r="G439" s="40"/>
    </row>
    <row r="440" spans="1:7" ht="18.600000000000001" customHeight="1" x14ac:dyDescent="0.3">
      <c r="A440" s="40"/>
      <c r="B440" s="40"/>
      <c r="C440" s="40"/>
      <c r="D440" s="41"/>
      <c r="E440" s="41"/>
      <c r="F440" s="41"/>
      <c r="G440" s="40"/>
    </row>
    <row r="441" spans="1:7" ht="18.600000000000001" customHeight="1" x14ac:dyDescent="0.3">
      <c r="A441" s="40"/>
      <c r="B441" s="40"/>
      <c r="C441" s="40"/>
      <c r="D441" s="41"/>
      <c r="E441" s="41"/>
      <c r="F441" s="41"/>
      <c r="G441" s="40"/>
    </row>
    <row r="442" spans="1:7" ht="18.600000000000001" customHeight="1" x14ac:dyDescent="0.3">
      <c r="A442" s="40"/>
      <c r="B442" s="40"/>
      <c r="C442" s="40"/>
      <c r="D442" s="41"/>
      <c r="E442" s="41"/>
      <c r="F442" s="41"/>
      <c r="G442" s="40"/>
    </row>
    <row r="443" spans="1:7" ht="18.600000000000001" customHeight="1" x14ac:dyDescent="0.3">
      <c r="A443" s="40"/>
      <c r="B443" s="40"/>
      <c r="C443" s="40"/>
      <c r="D443" s="41"/>
      <c r="E443" s="41"/>
      <c r="F443" s="41"/>
      <c r="G443" s="40"/>
    </row>
    <row r="444" spans="1:7" ht="18.600000000000001" customHeight="1" x14ac:dyDescent="0.3">
      <c r="A444" s="40"/>
      <c r="B444" s="40"/>
      <c r="C444" s="40"/>
      <c r="D444" s="41"/>
      <c r="E444" s="41"/>
      <c r="F444" s="41"/>
      <c r="G444" s="40"/>
    </row>
    <row r="445" spans="1:7" ht="18.600000000000001" customHeight="1" x14ac:dyDescent="0.3">
      <c r="A445" s="40"/>
      <c r="B445" s="40"/>
      <c r="C445" s="40"/>
      <c r="D445" s="41"/>
      <c r="E445" s="41"/>
      <c r="F445" s="41"/>
      <c r="G445" s="40"/>
    </row>
    <row r="446" spans="1:7" ht="18.600000000000001" customHeight="1" x14ac:dyDescent="0.3">
      <c r="A446" s="40"/>
      <c r="B446" s="40"/>
      <c r="C446" s="40"/>
      <c r="D446" s="41"/>
      <c r="E446" s="41"/>
      <c r="F446" s="41"/>
      <c r="G446" s="40"/>
    </row>
    <row r="447" spans="1:7" ht="18.600000000000001" customHeight="1" x14ac:dyDescent="0.3">
      <c r="A447" s="40"/>
      <c r="B447" s="40"/>
      <c r="C447" s="40"/>
      <c r="D447" s="41"/>
      <c r="E447" s="41"/>
      <c r="F447" s="41"/>
      <c r="G447" s="40"/>
    </row>
    <row r="448" spans="1:7" ht="18.600000000000001" customHeight="1" x14ac:dyDescent="0.3">
      <c r="A448" s="40"/>
      <c r="B448" s="40"/>
      <c r="C448" s="40"/>
      <c r="D448" s="41"/>
      <c r="E448" s="41"/>
      <c r="F448" s="41"/>
      <c r="G448" s="40"/>
    </row>
    <row r="449" spans="1:7" ht="18.600000000000001" customHeight="1" x14ac:dyDescent="0.3">
      <c r="A449" s="40"/>
      <c r="B449" s="40"/>
      <c r="C449" s="40"/>
      <c r="D449" s="41"/>
      <c r="E449" s="41"/>
      <c r="F449" s="41"/>
      <c r="G449" s="40"/>
    </row>
    <row r="450" spans="1:7" ht="18.600000000000001" customHeight="1" x14ac:dyDescent="0.3">
      <c r="A450" s="40"/>
      <c r="B450" s="40"/>
      <c r="C450" s="40"/>
      <c r="D450" s="41"/>
      <c r="E450" s="41"/>
      <c r="F450" s="41"/>
      <c r="G450" s="40"/>
    </row>
    <row r="451" spans="1:7" ht="18.600000000000001" customHeight="1" x14ac:dyDescent="0.3">
      <c r="A451" s="40"/>
      <c r="B451" s="40"/>
      <c r="C451" s="40"/>
      <c r="D451" s="41"/>
      <c r="E451" s="41"/>
      <c r="F451" s="41"/>
      <c r="G451" s="40"/>
    </row>
    <row r="452" spans="1:7" ht="18.600000000000001" customHeight="1" x14ac:dyDescent="0.3">
      <c r="A452" s="40"/>
      <c r="B452" s="40"/>
      <c r="C452" s="40"/>
      <c r="D452" s="41"/>
      <c r="E452" s="41"/>
      <c r="F452" s="41"/>
      <c r="G452" s="40"/>
    </row>
    <row r="453" spans="1:7" ht="18.600000000000001" customHeight="1" x14ac:dyDescent="0.3">
      <c r="A453" s="40"/>
      <c r="B453" s="40"/>
      <c r="C453" s="40"/>
      <c r="D453" s="41"/>
      <c r="E453" s="41"/>
      <c r="F453" s="41"/>
      <c r="G453" s="40"/>
    </row>
    <row r="454" spans="1:7" ht="18.600000000000001" customHeight="1" x14ac:dyDescent="0.3">
      <c r="A454" s="40"/>
      <c r="B454" s="40"/>
      <c r="C454" s="40"/>
      <c r="D454" s="41"/>
      <c r="E454" s="41"/>
      <c r="F454" s="41"/>
      <c r="G454" s="40"/>
    </row>
    <row r="455" spans="1:7" ht="18.600000000000001" customHeight="1" x14ac:dyDescent="0.3">
      <c r="A455" s="40"/>
      <c r="B455" s="40"/>
      <c r="C455" s="40"/>
      <c r="D455" s="41"/>
      <c r="E455" s="41"/>
      <c r="F455" s="41"/>
      <c r="G455" s="40"/>
    </row>
    <row r="456" spans="1:7" ht="18.600000000000001" customHeight="1" x14ac:dyDescent="0.3">
      <c r="A456" s="40"/>
      <c r="B456" s="40"/>
      <c r="C456" s="40"/>
      <c r="D456" s="41"/>
      <c r="E456" s="41"/>
      <c r="F456" s="41"/>
      <c r="G456" s="40"/>
    </row>
    <row r="457" spans="1:7" ht="18.600000000000001" customHeight="1" x14ac:dyDescent="0.3">
      <c r="A457" s="40"/>
      <c r="B457" s="40"/>
      <c r="C457" s="40"/>
      <c r="D457" s="41"/>
      <c r="E457" s="41"/>
      <c r="F457" s="41"/>
      <c r="G457" s="40"/>
    </row>
  </sheetData>
  <sheetProtection algorithmName="SHA-512" hashValue="HawXzXG6GhJKd09q3ppYnfPbTevhH5SfAvz9fC4fEngJRTgTfeC/KM3WjV6Ovjk9qK+Y6iILr6D3/v4wQDymuA==" saltValue="I11jD+r7VJlyuA8kKB05tg==" spinCount="100000" sheet="1" objects="1" scenarios="1"/>
  <sortState xmlns:xlrd2="http://schemas.microsoft.com/office/spreadsheetml/2017/richdata2" ref="A53:B60">
    <sortCondition ref="A53:A60"/>
  </sortState>
  <mergeCells count="94">
    <mergeCell ref="A74:C74"/>
    <mergeCell ref="A64:C64"/>
    <mergeCell ref="A27:B28"/>
    <mergeCell ref="C27:G28"/>
    <mergeCell ref="E46:G46"/>
    <mergeCell ref="E47:G47"/>
    <mergeCell ref="E48:G48"/>
    <mergeCell ref="E41:G41"/>
    <mergeCell ref="E51:G51"/>
    <mergeCell ref="E36:G36"/>
    <mergeCell ref="E37:G37"/>
    <mergeCell ref="E38:G38"/>
    <mergeCell ref="E42:G42"/>
    <mergeCell ref="E43:G43"/>
    <mergeCell ref="A30:G30"/>
    <mergeCell ref="E32:G32"/>
    <mergeCell ref="E33:G33"/>
    <mergeCell ref="E34:G34"/>
    <mergeCell ref="E35:G35"/>
    <mergeCell ref="E31:G31"/>
    <mergeCell ref="A22:B22"/>
    <mergeCell ref="D25:E25"/>
    <mergeCell ref="A32:B32"/>
    <mergeCell ref="A33:B33"/>
    <mergeCell ref="A2:G2"/>
    <mergeCell ref="A3:G3"/>
    <mergeCell ref="A4:G4"/>
    <mergeCell ref="D22:G22"/>
    <mergeCell ref="D24:E24"/>
    <mergeCell ref="E15:G15"/>
    <mergeCell ref="E16:G16"/>
    <mergeCell ref="E17:G17"/>
    <mergeCell ref="E18:G18"/>
    <mergeCell ref="A7:G8"/>
    <mergeCell ref="B9:G9"/>
    <mergeCell ref="A11:G11"/>
    <mergeCell ref="I62:I63"/>
    <mergeCell ref="J62:J63"/>
    <mergeCell ref="K62:K63"/>
    <mergeCell ref="L62:L63"/>
    <mergeCell ref="A62:B62"/>
    <mergeCell ref="A54:B54"/>
    <mergeCell ref="A47:B47"/>
    <mergeCell ref="A48:B48"/>
    <mergeCell ref="A49:B49"/>
    <mergeCell ref="A43:B43"/>
    <mergeCell ref="A44:B44"/>
    <mergeCell ref="A45:B45"/>
    <mergeCell ref="A46:B46"/>
    <mergeCell ref="A72:B72"/>
    <mergeCell ref="A73:B73"/>
    <mergeCell ref="A55:B55"/>
    <mergeCell ref="A56:B56"/>
    <mergeCell ref="A57:B57"/>
    <mergeCell ref="A59:B59"/>
    <mergeCell ref="A61:B61"/>
    <mergeCell ref="A69:B69"/>
    <mergeCell ref="A58:B58"/>
    <mergeCell ref="A60:B60"/>
    <mergeCell ref="A67:B67"/>
    <mergeCell ref="A68:B68"/>
    <mergeCell ref="I66:I67"/>
    <mergeCell ref="A37:B37"/>
    <mergeCell ref="A38:B38"/>
    <mergeCell ref="B13:G13"/>
    <mergeCell ref="A31:B31"/>
    <mergeCell ref="A41:B41"/>
    <mergeCell ref="A39:B39"/>
    <mergeCell ref="A34:B34"/>
    <mergeCell ref="A35:B35"/>
    <mergeCell ref="A36:B36"/>
    <mergeCell ref="A42:B42"/>
    <mergeCell ref="A52:B52"/>
    <mergeCell ref="E44:G44"/>
    <mergeCell ref="E45:G45"/>
    <mergeCell ref="A51:B51"/>
    <mergeCell ref="A53:B53"/>
    <mergeCell ref="E52:G52"/>
    <mergeCell ref="E53:G53"/>
    <mergeCell ref="E54:G54"/>
    <mergeCell ref="E55:G55"/>
    <mergeCell ref="E56:G56"/>
    <mergeCell ref="E57:G57"/>
    <mergeCell ref="E58:G58"/>
    <mergeCell ref="E59:G59"/>
    <mergeCell ref="E60:G60"/>
    <mergeCell ref="E61:G61"/>
    <mergeCell ref="E73:G73"/>
    <mergeCell ref="E65:G65"/>
    <mergeCell ref="E66:G66"/>
    <mergeCell ref="E67:G67"/>
    <mergeCell ref="E68:G68"/>
    <mergeCell ref="E71:G71"/>
    <mergeCell ref="E72:G72"/>
  </mergeCells>
  <conditionalFormatting sqref="M32">
    <cfRule type="cellIs" dxfId="6" priority="11" operator="greaterThan">
      <formula>0.04</formula>
    </cfRule>
  </conditionalFormatting>
  <conditionalFormatting sqref="M33:M37">
    <cfRule type="cellIs" dxfId="5" priority="10" operator="greaterThan">
      <formula>0.04</formula>
    </cfRule>
  </conditionalFormatting>
  <conditionalFormatting sqref="L64">
    <cfRule type="cellIs" dxfId="4" priority="5" operator="lessThan">
      <formula>0</formula>
    </cfRule>
  </conditionalFormatting>
  <conditionalFormatting sqref="M42:M48">
    <cfRule type="cellIs" dxfId="3" priority="4" operator="greaterThan">
      <formula>0.04</formula>
    </cfRule>
  </conditionalFormatting>
  <conditionalFormatting sqref="M53:M61">
    <cfRule type="cellIs" dxfId="2" priority="3" operator="greaterThan">
      <formula>0.04</formula>
    </cfRule>
  </conditionalFormatting>
  <conditionalFormatting sqref="M67:M68">
    <cfRule type="cellIs" dxfId="1" priority="2" operator="greaterThan">
      <formula>0.04</formula>
    </cfRule>
  </conditionalFormatting>
  <conditionalFormatting sqref="M72:M73">
    <cfRule type="cellIs" dxfId="0" priority="1" operator="greaterThan">
      <formula>0.04</formula>
    </cfRule>
  </conditionalFormatting>
  <dataValidations count="4">
    <dataValidation type="custom" allowBlank="1" showInputMessage="1" showErrorMessage="1" error="The Daily Parent Fee cannot exceed the Ministry rate cap of $73.96" sqref="D16" xr:uid="{98EFF501-A543-4A07-AE3F-4352F76F4B10}">
      <formula1>AND(D16&gt;1,D16&lt;L16)</formula1>
    </dataValidation>
    <dataValidation type="custom" allowBlank="1" showInputMessage="1" showErrorMessage="1" error="The Daily Parent Fee cannot exceed the Ministry rate cap of $58.36" sqref="D17:F17" xr:uid="{6EB11DAE-7EFC-47BE-A576-88647B27A4C8}">
      <formula1>AND(D17&gt;1,D17&lt;L17)</formula1>
    </dataValidation>
    <dataValidation type="custom" allowBlank="1" showInputMessage="1" showErrorMessage="1" error="The Daily Parent Fee cannot exceed the Ministry rate cap of $53.25" sqref="D18:F21 D26:F26" xr:uid="{7AEB2C8F-201C-4E3D-A64A-478FC81DBC82}">
      <formula1>AND(D18&gt;1,D18&lt;L18)</formula1>
    </dataValidation>
    <dataValidation type="custom" allowBlank="1" showInputMessage="1" showErrorMessage="1" error="The Daily Parent Fee cannot exceed the Ministry rate cap of $53.25" sqref="A27" xr:uid="{98A46804-8E87-4822-B669-A93A97A3FA4C}">
      <formula1>AND(A27&gt;1,A27&lt;L22)</formula1>
    </dataValidation>
  </dataValidations>
  <hyperlinks>
    <hyperlink ref="C20" r:id="rId1" display="https://www.ontario.ca/laws/regulation/150137" xr:uid="{5488B433-9596-4E0A-B61C-9EA9F27DED29}"/>
  </hyperlinks>
  <pageMargins left="0.7" right="0.7" top="0.75" bottom="0.75" header="0.3" footer="0.3"/>
  <pageSetup scale="67" fitToHeight="0" orientation="portrait" r:id="rId2"/>
  <headerFooter>
    <oddHeader>&amp;A&amp;RPage &amp;P</oddHeader>
  </headerFooter>
  <ignoredErrors>
    <ignoredError sqref="D32"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9059-71C5-41B8-90C4-5632000C03A1}">
  <sheetPr>
    <tabColor theme="2" tint="-9.9978637043366805E-2"/>
    <pageSetUpPr fitToPage="1"/>
  </sheetPr>
  <dimension ref="A1:CK255"/>
  <sheetViews>
    <sheetView showGridLines="0" zoomScale="115" zoomScaleNormal="115" workbookViewId="0">
      <selection activeCell="F35" sqref="F35"/>
    </sheetView>
  </sheetViews>
  <sheetFormatPr defaultColWidth="8.88671875" defaultRowHeight="13.2" outlineLevelCol="1" x14ac:dyDescent="0.25"/>
  <cols>
    <col min="1" max="1" width="40.109375" style="48" customWidth="1"/>
    <col min="2" max="3" width="13.5546875" style="48" customWidth="1"/>
    <col min="4" max="4" width="12.5546875" style="48" customWidth="1"/>
    <col min="5" max="5" width="15.44140625" style="48" customWidth="1"/>
    <col min="6" max="6" width="13.5546875" style="48" customWidth="1"/>
    <col min="7" max="7" width="20.44140625" style="48" customWidth="1"/>
    <col min="8" max="8" width="6" style="48" customWidth="1"/>
    <col min="9" max="9" width="8.88671875" style="45" customWidth="1"/>
    <col min="10" max="10" width="12.109375" style="45" hidden="1" customWidth="1" outlineLevel="1"/>
    <col min="11" max="11" width="8.88671875" style="45" hidden="1" customWidth="1" outlineLevel="1"/>
    <col min="12" max="12" width="10.5546875" style="45" hidden="1" customWidth="1" outlineLevel="1"/>
    <col min="13" max="13" width="8.88671875" style="45" customWidth="1" collapsed="1"/>
    <col min="14" max="46" width="8.88671875" style="45" customWidth="1"/>
    <col min="47" max="16384" width="8.88671875" style="48"/>
  </cols>
  <sheetData>
    <row r="1" spans="1:89" s="22" customFormat="1" ht="12.6" customHeight="1" x14ac:dyDescent="0.3">
      <c r="A1" s="18"/>
      <c r="B1" s="19"/>
      <c r="C1" s="19"/>
      <c r="D1" s="20"/>
      <c r="E1" s="19"/>
      <c r="F1" s="148"/>
      <c r="G1" s="148"/>
      <c r="H1" s="149"/>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row>
    <row r="2" spans="1:89" s="22" customFormat="1" ht="18.600000000000001" customHeight="1" x14ac:dyDescent="0.3">
      <c r="A2" s="150" t="s">
        <v>22</v>
      </c>
      <c r="B2" s="120"/>
      <c r="C2" s="121"/>
      <c r="D2" s="122"/>
      <c r="E2" s="121"/>
      <c r="F2" s="121"/>
      <c r="G2" s="121"/>
      <c r="H2" s="15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row>
    <row r="3" spans="1:89" s="22" customFormat="1" ht="27" customHeight="1" x14ac:dyDescent="0.3">
      <c r="A3" s="150" t="s">
        <v>72</v>
      </c>
      <c r="B3" s="120"/>
      <c r="C3" s="120"/>
      <c r="D3" s="123"/>
      <c r="E3" s="121"/>
      <c r="F3" s="121"/>
      <c r="G3" s="121"/>
      <c r="H3" s="15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row>
    <row r="4" spans="1:89" s="22" customFormat="1" ht="18.600000000000001" customHeight="1" x14ac:dyDescent="0.3">
      <c r="A4" s="150" t="s">
        <v>83</v>
      </c>
      <c r="B4" s="120"/>
      <c r="C4" s="121"/>
      <c r="D4" s="122"/>
      <c r="E4" s="121"/>
      <c r="F4" s="121"/>
      <c r="G4" s="121"/>
      <c r="H4" s="15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row>
    <row r="5" spans="1:89" s="22" customFormat="1" ht="18.600000000000001" customHeight="1" x14ac:dyDescent="0.3">
      <c r="A5" s="23"/>
      <c r="B5" s="24"/>
      <c r="C5" s="24"/>
      <c r="D5" s="25"/>
      <c r="E5" s="24"/>
      <c r="F5" s="44"/>
      <c r="G5" s="44"/>
      <c r="H5" s="152"/>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row>
    <row r="6" spans="1:89" s="22" customFormat="1" ht="15.75" customHeight="1" thickBot="1" x14ac:dyDescent="0.35">
      <c r="A6" s="64"/>
      <c r="B6" s="65"/>
      <c r="C6" s="65"/>
      <c r="D6" s="66"/>
      <c r="E6" s="65"/>
      <c r="F6" s="153"/>
      <c r="G6" s="153"/>
      <c r="H6" s="154"/>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row>
    <row r="7" spans="1:89" s="45" customFormat="1" ht="25.35" customHeight="1" x14ac:dyDescent="0.25">
      <c r="A7" s="333" t="s">
        <v>117</v>
      </c>
      <c r="B7" s="334"/>
      <c r="C7" s="334"/>
      <c r="D7" s="334"/>
      <c r="E7" s="334"/>
      <c r="F7" s="334"/>
      <c r="G7" s="334"/>
      <c r="H7" s="335"/>
    </row>
    <row r="8" spans="1:89" s="45" customFormat="1" ht="123.9" customHeight="1" x14ac:dyDescent="0.25">
      <c r="A8" s="336"/>
      <c r="B8" s="337"/>
      <c r="C8" s="337"/>
      <c r="D8" s="337"/>
      <c r="E8" s="337"/>
      <c r="F8" s="337"/>
      <c r="G8" s="337"/>
      <c r="H8" s="338"/>
    </row>
    <row r="9" spans="1:89" s="45" customFormat="1" ht="29.4" customHeight="1" x14ac:dyDescent="0.25">
      <c r="A9" s="46" t="s">
        <v>18</v>
      </c>
      <c r="B9" s="306">
        <f>+'Program Budget'!B9:G9</f>
        <v>0</v>
      </c>
      <c r="C9" s="307"/>
      <c r="D9" s="307"/>
      <c r="E9" s="307"/>
      <c r="F9" s="307"/>
      <c r="G9" s="307"/>
      <c r="H9" s="308"/>
    </row>
    <row r="10" spans="1:89" x14ac:dyDescent="0.25">
      <c r="A10" s="84"/>
      <c r="B10" s="85"/>
      <c r="C10" s="85"/>
      <c r="D10" s="85"/>
      <c r="E10" s="85"/>
      <c r="F10" s="85"/>
      <c r="G10" s="85"/>
      <c r="H10" s="86"/>
    </row>
    <row r="11" spans="1:89" ht="15.75" customHeight="1" x14ac:dyDescent="0.3">
      <c r="A11" s="47" t="s">
        <v>66</v>
      </c>
      <c r="B11" s="87"/>
      <c r="C11" s="85"/>
      <c r="D11" s="85"/>
      <c r="E11" s="85"/>
      <c r="F11" s="85"/>
      <c r="G11" s="85"/>
      <c r="H11" s="86"/>
    </row>
    <row r="12" spans="1:89" s="103" customFormat="1" ht="55.2" x14ac:dyDescent="0.3">
      <c r="A12" s="96" t="s">
        <v>71</v>
      </c>
      <c r="B12" s="96" t="s">
        <v>34</v>
      </c>
      <c r="C12" s="96" t="s">
        <v>118</v>
      </c>
      <c r="D12" s="96" t="s">
        <v>51</v>
      </c>
      <c r="E12" s="96" t="s">
        <v>36</v>
      </c>
      <c r="F12" s="97" t="s">
        <v>37</v>
      </c>
      <c r="G12" s="101"/>
      <c r="H12" s="102"/>
      <c r="J12" s="339" t="s">
        <v>126</v>
      </c>
      <c r="K12" s="339"/>
      <c r="L12" s="339"/>
    </row>
    <row r="13" spans="1:89" s="103" customFormat="1" ht="26.4" x14ac:dyDescent="0.3">
      <c r="A13" s="104" t="s">
        <v>38</v>
      </c>
      <c r="B13" s="105"/>
      <c r="C13" s="107"/>
      <c r="D13" s="107"/>
      <c r="E13" s="106"/>
      <c r="F13" s="166">
        <f>SUM(C13)/(35*52)</f>
        <v>0</v>
      </c>
      <c r="G13" s="101"/>
      <c r="H13" s="102"/>
      <c r="J13" s="67" t="s">
        <v>58</v>
      </c>
      <c r="K13" s="67" t="s">
        <v>120</v>
      </c>
      <c r="L13" s="67" t="s">
        <v>128</v>
      </c>
    </row>
    <row r="14" spans="1:89" s="103" customFormat="1" ht="14.4" x14ac:dyDescent="0.3">
      <c r="A14" s="104"/>
      <c r="B14" s="105"/>
      <c r="C14" s="107"/>
      <c r="D14" s="107"/>
      <c r="E14" s="106"/>
      <c r="F14" s="166">
        <f t="shared" ref="F14:F19" si="0">SUM(C14)/(35*52)</f>
        <v>0</v>
      </c>
      <c r="G14" s="101"/>
      <c r="H14" s="102"/>
      <c r="J14" s="177" t="s">
        <v>60</v>
      </c>
      <c r="K14" s="177">
        <f>+'Program Budget'!C16</f>
        <v>0</v>
      </c>
      <c r="L14" s="178">
        <f>+K14/3</f>
        <v>0</v>
      </c>
    </row>
    <row r="15" spans="1:89" s="103" customFormat="1" ht="14.4" x14ac:dyDescent="0.3">
      <c r="A15" s="104"/>
      <c r="B15" s="105"/>
      <c r="C15" s="107"/>
      <c r="D15" s="107"/>
      <c r="E15" s="106"/>
      <c r="F15" s="166">
        <f t="shared" si="0"/>
        <v>0</v>
      </c>
      <c r="G15" s="101"/>
      <c r="H15" s="102"/>
      <c r="J15" s="177" t="s">
        <v>61</v>
      </c>
      <c r="K15" s="177">
        <f>+'Program Budget'!C17</f>
        <v>0</v>
      </c>
      <c r="L15" s="177">
        <f>+K15/5</f>
        <v>0</v>
      </c>
    </row>
    <row r="16" spans="1:89" s="103" customFormat="1" ht="14.4" x14ac:dyDescent="0.3">
      <c r="A16" s="104"/>
      <c r="B16" s="105"/>
      <c r="C16" s="107"/>
      <c r="D16" s="107"/>
      <c r="E16" s="106"/>
      <c r="F16" s="166">
        <f t="shared" si="0"/>
        <v>0</v>
      </c>
      <c r="G16" s="101"/>
      <c r="H16" s="102"/>
      <c r="J16" s="177" t="s">
        <v>119</v>
      </c>
      <c r="K16" s="177">
        <f>+'Program Budget'!C18</f>
        <v>0</v>
      </c>
      <c r="L16" s="177">
        <f>+K16/8</f>
        <v>0</v>
      </c>
    </row>
    <row r="17" spans="1:46" s="103" customFormat="1" ht="14.4" x14ac:dyDescent="0.3">
      <c r="A17" s="104"/>
      <c r="B17" s="107"/>
      <c r="C17" s="107"/>
      <c r="D17" s="107"/>
      <c r="E17" s="106"/>
      <c r="F17" s="166">
        <f t="shared" si="0"/>
        <v>0</v>
      </c>
      <c r="G17" s="101"/>
      <c r="H17" s="102"/>
      <c r="J17" s="182" t="s">
        <v>127</v>
      </c>
      <c r="K17" s="183"/>
      <c r="L17" s="184">
        <f>SUM(L14:L16)</f>
        <v>0</v>
      </c>
    </row>
    <row r="18" spans="1:46" s="111" customFormat="1" ht="13.8" x14ac:dyDescent="0.25">
      <c r="A18" s="104"/>
      <c r="B18" s="107"/>
      <c r="C18" s="107"/>
      <c r="D18" s="107"/>
      <c r="E18" s="108"/>
      <c r="F18" s="166">
        <f t="shared" si="0"/>
        <v>0</v>
      </c>
      <c r="G18" s="109"/>
      <c r="H18" s="110"/>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row>
    <row r="19" spans="1:46" s="111" customFormat="1" ht="13.8" x14ac:dyDescent="0.25">
      <c r="A19" s="104"/>
      <c r="B19" s="107"/>
      <c r="C19" s="107"/>
      <c r="D19" s="107"/>
      <c r="E19" s="108"/>
      <c r="F19" s="166">
        <f t="shared" si="0"/>
        <v>0</v>
      </c>
      <c r="G19" s="109"/>
      <c r="H19" s="110"/>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row>
    <row r="20" spans="1:46" s="111" customFormat="1" ht="13.8" x14ac:dyDescent="0.25">
      <c r="A20" s="100" t="s">
        <v>40</v>
      </c>
      <c r="B20" s="163">
        <f>SUM(B13:B19)</f>
        <v>0</v>
      </c>
      <c r="C20" s="164">
        <f>SUM(C13:C19)</f>
        <v>0</v>
      </c>
      <c r="D20" s="164"/>
      <c r="E20" s="165">
        <f>SUM(E13:E19)</f>
        <v>0</v>
      </c>
      <c r="F20" s="164">
        <f>SUM(F13:F19)</f>
        <v>0</v>
      </c>
      <c r="G20" s="109"/>
      <c r="H20" s="110"/>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row>
    <row r="21" spans="1:46" s="111" customFormat="1" ht="15" thickBot="1" x14ac:dyDescent="0.35">
      <c r="A21" s="112"/>
      <c r="B21" s="113"/>
      <c r="C21" s="113"/>
      <c r="D21" s="114"/>
      <c r="E21" s="115"/>
      <c r="F21" s="170"/>
      <c r="G21" s="109"/>
      <c r="H21" s="110"/>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row>
    <row r="22" spans="1:46" s="111" customFormat="1" ht="14.4" thickBot="1" x14ac:dyDescent="0.3">
      <c r="A22" s="100" t="s">
        <v>41</v>
      </c>
      <c r="B22" s="166"/>
      <c r="C22" s="167"/>
      <c r="D22" s="167"/>
      <c r="E22" s="116"/>
      <c r="F22" s="175" t="str">
        <f>IFERROR(+E22/E20,"")</f>
        <v/>
      </c>
      <c r="G22" s="109"/>
      <c r="H22" s="110"/>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row>
    <row r="23" spans="1:46" s="111" customFormat="1" ht="14.4" x14ac:dyDescent="0.3">
      <c r="A23" s="112"/>
      <c r="B23" s="113"/>
      <c r="C23" s="113"/>
      <c r="D23" s="117"/>
      <c r="E23" s="118"/>
      <c r="F23" s="166"/>
      <c r="G23" s="109"/>
      <c r="H23" s="110"/>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row>
    <row r="24" spans="1:46" s="111" customFormat="1" ht="13.8" x14ac:dyDescent="0.25">
      <c r="A24" s="100" t="s">
        <v>42</v>
      </c>
      <c r="B24" s="168">
        <f>SUM(B20:B23)</f>
        <v>0</v>
      </c>
      <c r="C24" s="166">
        <f>SUM(C20:C23)</f>
        <v>0</v>
      </c>
      <c r="D24" s="166"/>
      <c r="E24" s="169">
        <f>SUM(E20:E23)</f>
        <v>0</v>
      </c>
      <c r="F24" s="166"/>
      <c r="G24" s="109"/>
      <c r="H24" s="110"/>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row>
    <row r="25" spans="1:46" s="111" customFormat="1" ht="13.8" x14ac:dyDescent="0.25">
      <c r="A25" s="119"/>
      <c r="B25" s="109"/>
      <c r="C25" s="109"/>
      <c r="D25" s="109"/>
      <c r="E25" s="109"/>
      <c r="F25" s="109"/>
      <c r="G25" s="109"/>
      <c r="H25" s="110"/>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row>
    <row r="26" spans="1:46" ht="15.6" x14ac:dyDescent="0.3">
      <c r="A26" s="47" t="s">
        <v>67</v>
      </c>
      <c r="B26" s="87"/>
      <c r="C26" s="85"/>
      <c r="D26" s="85"/>
      <c r="E26" s="85"/>
      <c r="F26" s="85"/>
      <c r="G26" s="85"/>
      <c r="H26" s="86"/>
    </row>
    <row r="27" spans="1:46" ht="55.2" x14ac:dyDescent="0.25">
      <c r="A27" s="96" t="s">
        <v>71</v>
      </c>
      <c r="B27" s="96" t="s">
        <v>34</v>
      </c>
      <c r="C27" s="96" t="s">
        <v>35</v>
      </c>
      <c r="D27" s="96" t="s">
        <v>51</v>
      </c>
      <c r="E27" s="96" t="s">
        <v>36</v>
      </c>
      <c r="F27" s="97" t="s">
        <v>37</v>
      </c>
      <c r="G27" s="85"/>
      <c r="H27" s="86"/>
    </row>
    <row r="28" spans="1:46" s="111" customFormat="1" ht="13.8" x14ac:dyDescent="0.25">
      <c r="A28" s="104"/>
      <c r="B28" s="105"/>
      <c r="C28" s="107"/>
      <c r="D28" s="107"/>
      <c r="E28" s="108"/>
      <c r="F28" s="166">
        <f>SUM(C28)/(35*52)</f>
        <v>0</v>
      </c>
      <c r="G28" s="109"/>
      <c r="H28" s="110"/>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row>
    <row r="29" spans="1:46" s="111" customFormat="1" ht="13.8" x14ac:dyDescent="0.25">
      <c r="A29" s="104"/>
      <c r="B29" s="105"/>
      <c r="C29" s="107"/>
      <c r="D29" s="107"/>
      <c r="E29" s="108"/>
      <c r="F29" s="166">
        <f t="shared" ref="F29:F32" si="1">SUM(C29)/(35*52)</f>
        <v>0</v>
      </c>
      <c r="G29" s="109"/>
      <c r="H29" s="110"/>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row>
    <row r="30" spans="1:46" s="111" customFormat="1" ht="13.8" x14ac:dyDescent="0.25">
      <c r="A30" s="104"/>
      <c r="B30" s="105"/>
      <c r="C30" s="107"/>
      <c r="D30" s="107"/>
      <c r="E30" s="108"/>
      <c r="F30" s="166">
        <f t="shared" si="1"/>
        <v>0</v>
      </c>
      <c r="G30" s="109"/>
      <c r="H30" s="110"/>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row>
    <row r="31" spans="1:46" s="111" customFormat="1" ht="13.8" x14ac:dyDescent="0.25">
      <c r="A31" s="104"/>
      <c r="B31" s="105"/>
      <c r="C31" s="107"/>
      <c r="D31" s="107"/>
      <c r="E31" s="108"/>
      <c r="F31" s="166">
        <f t="shared" si="1"/>
        <v>0</v>
      </c>
      <c r="G31" s="109"/>
      <c r="H31" s="110"/>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row>
    <row r="32" spans="1:46" s="111" customFormat="1" ht="13.8" x14ac:dyDescent="0.25">
      <c r="A32" s="104"/>
      <c r="B32" s="105"/>
      <c r="C32" s="107"/>
      <c r="D32" s="107"/>
      <c r="E32" s="108"/>
      <c r="F32" s="166">
        <f t="shared" si="1"/>
        <v>0</v>
      </c>
      <c r="G32" s="109"/>
      <c r="H32" s="11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row>
    <row r="33" spans="1:8" ht="13.8" x14ac:dyDescent="0.25">
      <c r="A33" s="100" t="s">
        <v>40</v>
      </c>
      <c r="B33" s="171">
        <f>SUM(B28:B32)</f>
        <v>0</v>
      </c>
      <c r="C33" s="171">
        <f>SUM(C28:C32)</f>
        <v>0</v>
      </c>
      <c r="D33" s="171"/>
      <c r="E33" s="173">
        <f>SUM(E28:E32)</f>
        <v>0</v>
      </c>
      <c r="F33" s="171">
        <f>SUM(F28:F32)</f>
        <v>0</v>
      </c>
      <c r="G33" s="85"/>
      <c r="H33" s="86"/>
    </row>
    <row r="34" spans="1:8" ht="15" thickBot="1" x14ac:dyDescent="0.35">
      <c r="A34" s="91"/>
      <c r="B34" s="92"/>
      <c r="C34" s="92"/>
      <c r="D34" s="93"/>
      <c r="E34" s="94"/>
      <c r="F34" s="176" t="str">
        <f>IFERROR(+E35/E33,"")</f>
        <v/>
      </c>
      <c r="G34" s="85"/>
      <c r="H34" s="86"/>
    </row>
    <row r="35" spans="1:8" ht="14.4" thickBot="1" x14ac:dyDescent="0.3">
      <c r="A35" s="100" t="s">
        <v>54</v>
      </c>
      <c r="B35" s="172"/>
      <c r="C35" s="174"/>
      <c r="D35" s="174"/>
      <c r="E35" s="10"/>
      <c r="G35" s="85"/>
      <c r="H35" s="86"/>
    </row>
    <row r="36" spans="1:8" ht="14.4" x14ac:dyDescent="0.3">
      <c r="A36" s="91"/>
      <c r="B36" s="92"/>
      <c r="C36" s="92"/>
      <c r="D36" s="98"/>
      <c r="E36" s="99"/>
      <c r="F36" s="172"/>
      <c r="G36" s="85"/>
      <c r="H36" s="86"/>
    </row>
    <row r="37" spans="1:8" ht="13.8" x14ac:dyDescent="0.25">
      <c r="A37" s="100" t="s">
        <v>42</v>
      </c>
      <c r="B37" s="172">
        <f>SUM(B33:B36)</f>
        <v>0</v>
      </c>
      <c r="C37" s="172">
        <f>SUM(C33:C36)</f>
        <v>0</v>
      </c>
      <c r="D37" s="172"/>
      <c r="E37" s="50">
        <f>SUM(E33:E36)</f>
        <v>0</v>
      </c>
      <c r="F37" s="172"/>
      <c r="G37" s="85"/>
      <c r="H37" s="86"/>
    </row>
    <row r="38" spans="1:8" ht="14.4" x14ac:dyDescent="0.3">
      <c r="A38" s="84"/>
      <c r="B38" s="85"/>
      <c r="C38" s="85"/>
      <c r="D38" s="85"/>
      <c r="E38" s="90"/>
      <c r="F38" s="85"/>
      <c r="G38" s="85"/>
      <c r="H38" s="86"/>
    </row>
    <row r="39" spans="1:8" ht="13.8" x14ac:dyDescent="0.25">
      <c r="A39" s="100" t="s">
        <v>44</v>
      </c>
      <c r="B39" s="49">
        <f>SUM(B20+B33)</f>
        <v>0</v>
      </c>
      <c r="C39" s="49">
        <f>SUM(C20+C33)</f>
        <v>0</v>
      </c>
      <c r="D39" s="49"/>
      <c r="E39" s="50">
        <f>SUM(E20+E33)</f>
        <v>0</v>
      </c>
      <c r="F39" s="49">
        <f>SUM(F20+F33)</f>
        <v>0</v>
      </c>
      <c r="G39" s="85"/>
      <c r="H39" s="86"/>
    </row>
    <row r="40" spans="1:8" ht="13.8" x14ac:dyDescent="0.25">
      <c r="A40" s="100" t="s">
        <v>45</v>
      </c>
      <c r="B40" s="95"/>
      <c r="C40" s="95"/>
      <c r="D40" s="95"/>
      <c r="E40" s="50">
        <f>SUM(E22+E35)</f>
        <v>0</v>
      </c>
      <c r="F40" s="49" t="e">
        <f>SUM(F21+#REF!)</f>
        <v>#REF!</v>
      </c>
      <c r="G40" s="85"/>
      <c r="H40" s="86"/>
    </row>
    <row r="41" spans="1:8" ht="13.8" x14ac:dyDescent="0.25">
      <c r="A41" s="100" t="s">
        <v>46</v>
      </c>
      <c r="B41" s="49">
        <f>SUM(B39:B40)</f>
        <v>0</v>
      </c>
      <c r="C41" s="49">
        <f>SUM(C39:C40)</f>
        <v>0</v>
      </c>
      <c r="D41" s="49"/>
      <c r="E41" s="50">
        <f>SUM(E39:E40)</f>
        <v>0</v>
      </c>
      <c r="F41" s="49" t="e">
        <f>SUM(F39:F40)</f>
        <v>#REF!</v>
      </c>
      <c r="G41" s="88"/>
      <c r="H41" s="89"/>
    </row>
    <row r="42" spans="1:8" s="45" customFormat="1" x14ac:dyDescent="0.25"/>
    <row r="43" spans="1:8" s="45" customFormat="1" x14ac:dyDescent="0.25"/>
    <row r="44" spans="1:8" s="45" customFormat="1" x14ac:dyDescent="0.25"/>
    <row r="45" spans="1:8" s="45" customFormat="1" x14ac:dyDescent="0.25"/>
    <row r="46" spans="1:8" s="45" customFormat="1" x14ac:dyDescent="0.25"/>
    <row r="47" spans="1:8" s="45" customFormat="1" x14ac:dyDescent="0.25"/>
    <row r="48" spans="1:8" s="45" customFormat="1" x14ac:dyDescent="0.25"/>
    <row r="49" spans="1:5" s="45" customFormat="1" x14ac:dyDescent="0.25"/>
    <row r="50" spans="1:5" s="45" customFormat="1" hidden="1" x14ac:dyDescent="0.25"/>
    <row r="51" spans="1:5" s="45" customFormat="1" hidden="1" x14ac:dyDescent="0.25">
      <c r="A51" s="51" t="s">
        <v>38</v>
      </c>
      <c r="B51" s="51"/>
      <c r="E51" s="51" t="s">
        <v>47</v>
      </c>
    </row>
    <row r="52" spans="1:5" s="45" customFormat="1" hidden="1" x14ac:dyDescent="0.25">
      <c r="A52" s="51" t="s">
        <v>88</v>
      </c>
      <c r="E52" s="51" t="s">
        <v>43</v>
      </c>
    </row>
    <row r="53" spans="1:5" s="45" customFormat="1" hidden="1" x14ac:dyDescent="0.25">
      <c r="A53" s="45" t="s">
        <v>89</v>
      </c>
      <c r="E53" s="51" t="s">
        <v>48</v>
      </c>
    </row>
    <row r="54" spans="1:5" s="45" customFormat="1" hidden="1" x14ac:dyDescent="0.25">
      <c r="A54" s="51" t="s">
        <v>91</v>
      </c>
      <c r="E54" s="51" t="s">
        <v>49</v>
      </c>
    </row>
    <row r="55" spans="1:5" s="45" customFormat="1" hidden="1" x14ac:dyDescent="0.25">
      <c r="A55" s="45" t="s">
        <v>90</v>
      </c>
    </row>
    <row r="56" spans="1:5" s="45" customFormat="1" hidden="1" x14ac:dyDescent="0.25">
      <c r="A56" s="51" t="s">
        <v>50</v>
      </c>
    </row>
    <row r="57" spans="1:5" s="45" customFormat="1" hidden="1" x14ac:dyDescent="0.25">
      <c r="A57" s="51" t="s">
        <v>39</v>
      </c>
    </row>
    <row r="58" spans="1:5" s="45" customFormat="1" x14ac:dyDescent="0.25">
      <c r="A58" s="51"/>
    </row>
    <row r="59" spans="1:5" s="45" customFormat="1" x14ac:dyDescent="0.25"/>
    <row r="60" spans="1:5" s="45" customFormat="1" x14ac:dyDescent="0.25"/>
    <row r="61" spans="1:5" s="45" customFormat="1" x14ac:dyDescent="0.25"/>
    <row r="62" spans="1:5" s="45" customFormat="1" x14ac:dyDescent="0.25"/>
    <row r="63" spans="1:5" s="45" customFormat="1" x14ac:dyDescent="0.25"/>
    <row r="64" spans="1:5" s="45" customFormat="1" x14ac:dyDescent="0.25"/>
    <row r="65" s="45" customFormat="1" x14ac:dyDescent="0.25"/>
    <row r="66" s="45" customFormat="1" x14ac:dyDescent="0.25"/>
    <row r="67" s="45" customFormat="1" x14ac:dyDescent="0.25"/>
    <row r="68" s="45" customFormat="1" x14ac:dyDescent="0.25"/>
    <row r="69" s="45" customFormat="1" x14ac:dyDescent="0.25"/>
    <row r="70" s="45" customFormat="1" x14ac:dyDescent="0.25"/>
    <row r="71" s="45" customFormat="1" x14ac:dyDescent="0.25"/>
    <row r="72" s="45" customFormat="1" x14ac:dyDescent="0.25"/>
    <row r="73" s="45" customFormat="1" x14ac:dyDescent="0.25"/>
    <row r="74" s="45" customFormat="1" x14ac:dyDescent="0.25"/>
    <row r="75" s="45" customFormat="1" x14ac:dyDescent="0.25"/>
    <row r="76" s="45" customFormat="1" x14ac:dyDescent="0.25"/>
    <row r="77" s="45" customFormat="1" x14ac:dyDescent="0.25"/>
    <row r="78" s="45" customFormat="1" x14ac:dyDescent="0.25"/>
    <row r="79" s="45" customFormat="1" x14ac:dyDescent="0.25"/>
    <row r="80" s="45" customFormat="1" x14ac:dyDescent="0.25"/>
    <row r="81" s="45" customFormat="1" x14ac:dyDescent="0.25"/>
    <row r="82" s="45" customFormat="1" x14ac:dyDescent="0.25"/>
    <row r="83" s="45" customFormat="1" x14ac:dyDescent="0.25"/>
    <row r="84" s="45" customFormat="1" x14ac:dyDescent="0.25"/>
    <row r="85" s="45" customFormat="1" x14ac:dyDescent="0.25"/>
    <row r="86" s="45" customFormat="1" x14ac:dyDescent="0.25"/>
    <row r="87" s="45" customFormat="1" x14ac:dyDescent="0.25"/>
    <row r="88" s="45" customFormat="1" x14ac:dyDescent="0.25"/>
    <row r="89" s="45" customFormat="1" x14ac:dyDescent="0.25"/>
    <row r="90" s="45" customFormat="1" x14ac:dyDescent="0.25"/>
    <row r="91" s="45" customFormat="1" x14ac:dyDescent="0.25"/>
    <row r="92" s="45" customFormat="1" x14ac:dyDescent="0.25"/>
    <row r="93" s="45" customFormat="1" x14ac:dyDescent="0.25"/>
    <row r="94" s="45" customFormat="1" x14ac:dyDescent="0.25"/>
    <row r="95" s="45" customFormat="1" x14ac:dyDescent="0.25"/>
    <row r="96" s="45" customFormat="1" x14ac:dyDescent="0.25"/>
    <row r="97" s="45" customFormat="1" x14ac:dyDescent="0.25"/>
    <row r="98" s="45" customFormat="1" x14ac:dyDescent="0.25"/>
    <row r="99" s="45" customFormat="1" x14ac:dyDescent="0.25"/>
    <row r="100" s="45" customFormat="1" x14ac:dyDescent="0.25"/>
    <row r="101" s="45" customFormat="1" x14ac:dyDescent="0.25"/>
    <row r="102" s="45" customFormat="1" x14ac:dyDescent="0.25"/>
    <row r="103" s="45" customFormat="1" x14ac:dyDescent="0.25"/>
    <row r="104" s="45" customFormat="1" x14ac:dyDescent="0.25"/>
    <row r="105" s="45" customFormat="1" x14ac:dyDescent="0.25"/>
    <row r="106" s="45" customFormat="1" x14ac:dyDescent="0.25"/>
    <row r="107" s="45" customFormat="1" x14ac:dyDescent="0.25"/>
    <row r="108" s="45" customFormat="1" x14ac:dyDescent="0.25"/>
    <row r="109" s="45" customFormat="1" x14ac:dyDescent="0.25"/>
    <row r="110" s="45" customFormat="1" x14ac:dyDescent="0.25"/>
    <row r="111" s="45" customFormat="1" x14ac:dyDescent="0.25"/>
    <row r="112" s="45" customFormat="1" x14ac:dyDescent="0.25"/>
    <row r="113" s="45" customFormat="1" x14ac:dyDescent="0.25"/>
    <row r="114" s="45" customFormat="1" x14ac:dyDescent="0.25"/>
    <row r="115" s="45" customFormat="1" x14ac:dyDescent="0.25"/>
    <row r="116" s="45" customFormat="1" x14ac:dyDescent="0.25"/>
    <row r="117" s="45" customFormat="1" x14ac:dyDescent="0.25"/>
    <row r="118" s="45" customFormat="1" x14ac:dyDescent="0.25"/>
    <row r="119" s="45" customFormat="1" x14ac:dyDescent="0.25"/>
    <row r="120" s="45" customFormat="1" x14ac:dyDescent="0.25"/>
    <row r="121" s="45" customFormat="1" x14ac:dyDescent="0.25"/>
    <row r="122" s="45" customFormat="1" x14ac:dyDescent="0.25"/>
    <row r="123" s="45" customFormat="1" x14ac:dyDescent="0.25"/>
    <row r="124" s="45" customFormat="1" x14ac:dyDescent="0.25"/>
    <row r="125" s="45" customFormat="1" x14ac:dyDescent="0.25"/>
    <row r="126" s="45" customFormat="1" x14ac:dyDescent="0.25"/>
    <row r="127" s="45" customFormat="1" x14ac:dyDescent="0.25"/>
    <row r="128" s="45" customFormat="1" x14ac:dyDescent="0.25"/>
    <row r="129" s="45" customFormat="1" x14ac:dyDescent="0.25"/>
    <row r="130" s="45" customFormat="1" x14ac:dyDescent="0.25"/>
    <row r="131" s="45" customFormat="1" x14ac:dyDescent="0.25"/>
    <row r="132" s="45" customFormat="1" x14ac:dyDescent="0.25"/>
    <row r="133" s="45" customFormat="1" x14ac:dyDescent="0.25"/>
    <row r="134" s="45" customFormat="1" x14ac:dyDescent="0.25"/>
    <row r="135" s="45" customFormat="1" x14ac:dyDescent="0.25"/>
    <row r="136" s="45" customFormat="1" x14ac:dyDescent="0.25"/>
    <row r="137" s="45" customFormat="1" x14ac:dyDescent="0.25"/>
    <row r="138" s="45" customFormat="1" x14ac:dyDescent="0.25"/>
    <row r="139" s="45" customFormat="1" x14ac:dyDescent="0.25"/>
    <row r="140" s="45" customFormat="1" x14ac:dyDescent="0.25"/>
    <row r="141" s="45" customFormat="1" x14ac:dyDescent="0.25"/>
    <row r="142" s="45" customFormat="1" x14ac:dyDescent="0.25"/>
    <row r="143" s="45" customFormat="1" x14ac:dyDescent="0.25"/>
    <row r="144" s="45" customFormat="1" x14ac:dyDescent="0.25"/>
    <row r="145" s="45" customFormat="1" x14ac:dyDescent="0.25"/>
    <row r="146" s="45" customFormat="1" x14ac:dyDescent="0.25"/>
    <row r="147" s="45" customFormat="1" x14ac:dyDescent="0.25"/>
    <row r="148" s="45" customFormat="1" x14ac:dyDescent="0.25"/>
    <row r="149" s="45" customFormat="1" x14ac:dyDescent="0.25"/>
    <row r="150" s="45" customFormat="1" x14ac:dyDescent="0.25"/>
    <row r="151" s="45" customFormat="1" x14ac:dyDescent="0.25"/>
    <row r="152" s="45" customFormat="1" x14ac:dyDescent="0.25"/>
    <row r="153" s="45" customFormat="1" x14ac:dyDescent="0.25"/>
    <row r="154" s="45" customFormat="1" x14ac:dyDescent="0.25"/>
    <row r="155" s="45" customFormat="1" x14ac:dyDescent="0.25"/>
    <row r="156" s="45" customFormat="1" x14ac:dyDescent="0.25"/>
    <row r="157" s="45" customFormat="1" x14ac:dyDescent="0.25"/>
    <row r="158" s="45" customFormat="1" x14ac:dyDescent="0.25"/>
    <row r="159" s="45" customFormat="1" x14ac:dyDescent="0.25"/>
    <row r="160" s="45" customFormat="1" x14ac:dyDescent="0.25"/>
    <row r="161" s="45" customFormat="1" x14ac:dyDescent="0.25"/>
    <row r="162" s="45" customFormat="1" x14ac:dyDescent="0.25"/>
    <row r="163" s="45" customFormat="1" x14ac:dyDescent="0.25"/>
    <row r="164" s="45" customFormat="1" x14ac:dyDescent="0.25"/>
    <row r="165" s="45" customFormat="1" x14ac:dyDescent="0.25"/>
    <row r="166" s="45" customFormat="1" x14ac:dyDescent="0.25"/>
    <row r="167" s="45" customFormat="1" x14ac:dyDescent="0.25"/>
    <row r="168" s="45" customFormat="1" x14ac:dyDescent="0.25"/>
    <row r="169" s="45" customFormat="1" x14ac:dyDescent="0.25"/>
    <row r="170" s="45" customFormat="1" x14ac:dyDescent="0.25"/>
    <row r="171" s="45" customFormat="1" x14ac:dyDescent="0.25"/>
    <row r="172" s="45" customFormat="1" x14ac:dyDescent="0.25"/>
    <row r="173" s="45" customFormat="1" x14ac:dyDescent="0.25"/>
    <row r="174" s="45" customFormat="1" x14ac:dyDescent="0.25"/>
    <row r="175" s="45" customFormat="1" x14ac:dyDescent="0.25"/>
    <row r="176" s="45" customFormat="1" x14ac:dyDescent="0.25"/>
    <row r="177" s="45" customFormat="1" x14ac:dyDescent="0.25"/>
    <row r="178" s="45" customFormat="1" x14ac:dyDescent="0.25"/>
    <row r="179" s="45" customFormat="1" x14ac:dyDescent="0.25"/>
    <row r="180" s="45" customFormat="1" x14ac:dyDescent="0.25"/>
    <row r="181" s="45" customFormat="1" x14ac:dyDescent="0.25"/>
    <row r="182" s="45" customFormat="1" x14ac:dyDescent="0.25"/>
    <row r="183" s="45" customFormat="1" x14ac:dyDescent="0.25"/>
    <row r="184" s="45" customFormat="1" x14ac:dyDescent="0.25"/>
    <row r="185" s="45" customFormat="1" x14ac:dyDescent="0.25"/>
    <row r="186" s="45" customFormat="1" x14ac:dyDescent="0.25"/>
    <row r="187" s="45" customFormat="1" x14ac:dyDescent="0.25"/>
    <row r="188" s="45" customFormat="1" x14ac:dyDescent="0.25"/>
    <row r="189" s="45" customFormat="1" x14ac:dyDescent="0.25"/>
    <row r="190" s="45" customFormat="1" x14ac:dyDescent="0.25"/>
    <row r="191" s="45" customFormat="1" x14ac:dyDescent="0.25"/>
    <row r="192" s="45" customFormat="1" x14ac:dyDescent="0.25"/>
    <row r="193" s="45" customFormat="1" x14ac:dyDescent="0.25"/>
    <row r="194" s="45" customFormat="1" x14ac:dyDescent="0.25"/>
    <row r="195" s="45" customFormat="1" x14ac:dyDescent="0.25"/>
    <row r="196" s="45" customFormat="1" x14ac:dyDescent="0.25"/>
    <row r="197" s="45" customFormat="1" x14ac:dyDescent="0.25"/>
    <row r="198" s="45" customFormat="1" x14ac:dyDescent="0.25"/>
    <row r="199" s="45" customFormat="1" x14ac:dyDescent="0.25"/>
    <row r="200" s="45" customFormat="1" x14ac:dyDescent="0.25"/>
    <row r="201" s="45" customFormat="1" x14ac:dyDescent="0.25"/>
    <row r="202" s="45" customFormat="1" x14ac:dyDescent="0.25"/>
    <row r="203" s="45" customFormat="1" x14ac:dyDescent="0.25"/>
    <row r="204" s="45" customFormat="1" x14ac:dyDescent="0.25"/>
    <row r="205" s="45" customFormat="1" x14ac:dyDescent="0.25"/>
    <row r="206" s="45" customFormat="1" x14ac:dyDescent="0.25"/>
    <row r="207" s="45" customFormat="1" x14ac:dyDescent="0.25"/>
    <row r="208" s="45" customFormat="1" x14ac:dyDescent="0.25"/>
    <row r="209" s="45" customFormat="1" x14ac:dyDescent="0.25"/>
    <row r="210" s="45" customFormat="1" x14ac:dyDescent="0.25"/>
    <row r="211" s="45" customFormat="1" x14ac:dyDescent="0.25"/>
    <row r="212" s="45" customFormat="1" x14ac:dyDescent="0.25"/>
    <row r="213" s="45" customFormat="1" x14ac:dyDescent="0.25"/>
    <row r="214" s="45" customFormat="1" x14ac:dyDescent="0.25"/>
    <row r="215" s="45" customFormat="1" x14ac:dyDescent="0.25"/>
    <row r="216" s="45" customFormat="1" x14ac:dyDescent="0.25"/>
    <row r="217" s="45" customFormat="1" x14ac:dyDescent="0.25"/>
    <row r="218" s="45" customFormat="1" x14ac:dyDescent="0.25"/>
    <row r="219" s="45" customFormat="1" x14ac:dyDescent="0.25"/>
    <row r="220" s="45" customFormat="1" x14ac:dyDescent="0.25"/>
    <row r="221" s="45" customFormat="1" x14ac:dyDescent="0.25"/>
    <row r="222" s="45" customFormat="1" x14ac:dyDescent="0.25"/>
    <row r="223" s="45" customFormat="1" x14ac:dyDescent="0.25"/>
    <row r="224" s="45" customFormat="1" x14ac:dyDescent="0.25"/>
    <row r="225" s="45" customFormat="1" x14ac:dyDescent="0.25"/>
    <row r="226" s="45" customFormat="1" x14ac:dyDescent="0.25"/>
    <row r="227" s="45" customFormat="1" x14ac:dyDescent="0.25"/>
    <row r="228" s="45" customFormat="1" x14ac:dyDescent="0.25"/>
    <row r="229" s="45" customFormat="1" x14ac:dyDescent="0.25"/>
    <row r="230" s="45" customFormat="1" x14ac:dyDescent="0.25"/>
    <row r="231" s="45" customFormat="1" x14ac:dyDescent="0.25"/>
    <row r="232" s="45" customFormat="1" x14ac:dyDescent="0.25"/>
    <row r="233" s="45" customFormat="1" x14ac:dyDescent="0.25"/>
    <row r="234" s="45" customFormat="1" x14ac:dyDescent="0.25"/>
    <row r="235" s="45" customFormat="1" x14ac:dyDescent="0.25"/>
    <row r="236" s="45" customFormat="1" x14ac:dyDescent="0.25"/>
    <row r="237" s="45" customFormat="1" x14ac:dyDescent="0.25"/>
    <row r="238" s="45" customFormat="1" x14ac:dyDescent="0.25"/>
    <row r="239" s="45" customFormat="1" x14ac:dyDescent="0.25"/>
    <row r="240" s="45" customFormat="1" x14ac:dyDescent="0.25"/>
    <row r="241" s="45" customFormat="1" x14ac:dyDescent="0.25"/>
    <row r="242" s="45" customFormat="1" x14ac:dyDescent="0.25"/>
    <row r="243" s="45" customFormat="1" x14ac:dyDescent="0.25"/>
    <row r="244" s="45" customFormat="1" x14ac:dyDescent="0.25"/>
    <row r="245" s="45" customFormat="1" x14ac:dyDescent="0.25"/>
    <row r="246" s="45" customFormat="1" x14ac:dyDescent="0.25"/>
    <row r="247" s="45" customFormat="1" x14ac:dyDescent="0.25"/>
    <row r="248" s="45" customFormat="1" x14ac:dyDescent="0.25"/>
    <row r="249" s="45" customFormat="1" x14ac:dyDescent="0.25"/>
    <row r="250" s="45" customFormat="1" x14ac:dyDescent="0.25"/>
    <row r="251" s="45" customFormat="1" x14ac:dyDescent="0.25"/>
    <row r="252" s="45" customFormat="1" x14ac:dyDescent="0.25"/>
    <row r="253" s="45" customFormat="1" x14ac:dyDescent="0.25"/>
    <row r="254" s="45" customFormat="1" x14ac:dyDescent="0.25"/>
    <row r="255" s="45" customFormat="1" x14ac:dyDescent="0.25"/>
  </sheetData>
  <sheetProtection algorithmName="SHA-512" hashValue="OWHyhOgYciN0CDPyqcOKUUJas8vyJeXsXQ0AQnhGA5rkJ9Opz5IweUjbnlYopaC+AlAv8NNwCiOSu53ZRVIQsg==" saltValue="H+1TdK3tyugcw1kyYSKHxg==" spinCount="100000" sheet="1" objects="1" scenarios="1"/>
  <mergeCells count="3">
    <mergeCell ref="B9:H9"/>
    <mergeCell ref="A7:H8"/>
    <mergeCell ref="J12:L12"/>
  </mergeCells>
  <dataValidations count="2">
    <dataValidation type="list" allowBlank="1" showInputMessage="1" showErrorMessage="1" sqref="A13:A19" xr:uid="{F9B3C83A-9323-4976-9434-A100C526B8FE}">
      <formula1>$A$51:$A$58</formula1>
    </dataValidation>
    <dataValidation type="list" allowBlank="1" showInputMessage="1" showErrorMessage="1" sqref="A28:A32" xr:uid="{B3D804AD-B4CE-49B4-AAB7-B86E13016839}">
      <formula1>$E$51:$E$56</formula1>
    </dataValidation>
  </dataValidations>
  <pageMargins left="0.7" right="0.7" top="0.75" bottom="0.75" header="0.3" footer="0.3"/>
  <pageSetup scale="66" fitToHeight="0" orientation="portrait" r:id="rId1"/>
  <headerFooter>
    <oddHeader>&amp;A&amp;RPage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EB31-39F8-46F3-BDC9-0A66598ADF12}">
  <sheetPr>
    <tabColor rgb="FFEFE0AF"/>
    <pageSetUpPr fitToPage="1"/>
  </sheetPr>
  <dimension ref="A1:A29"/>
  <sheetViews>
    <sheetView showGridLines="0" workbookViewId="0">
      <selection activeCell="A5" sqref="A5:A29"/>
    </sheetView>
  </sheetViews>
  <sheetFormatPr defaultColWidth="9.109375" defaultRowHeight="14.4" x14ac:dyDescent="0.3"/>
  <cols>
    <col min="1" max="1" width="169.109375" style="38" customWidth="1"/>
    <col min="2" max="16384" width="9.109375" style="38"/>
  </cols>
  <sheetData>
    <row r="1" spans="1:1" s="21" customFormat="1" ht="22.5" customHeight="1" x14ac:dyDescent="0.3">
      <c r="A1" s="237" t="s">
        <v>22</v>
      </c>
    </row>
    <row r="2" spans="1:1" s="21" customFormat="1" ht="22.5" customHeight="1" x14ac:dyDescent="0.3">
      <c r="A2" s="238" t="s">
        <v>72</v>
      </c>
    </row>
    <row r="3" spans="1:1" s="21" customFormat="1" ht="22.5" customHeight="1" x14ac:dyDescent="0.3">
      <c r="A3" s="238" t="s">
        <v>142</v>
      </c>
    </row>
    <row r="4" spans="1:1" ht="15.6" x14ac:dyDescent="0.3">
      <c r="A4" s="239" t="s">
        <v>143</v>
      </c>
    </row>
    <row r="5" spans="1:1" x14ac:dyDescent="0.3">
      <c r="A5" s="340"/>
    </row>
    <row r="6" spans="1:1" x14ac:dyDescent="0.3">
      <c r="A6" s="341"/>
    </row>
    <row r="7" spans="1:1" x14ac:dyDescent="0.3">
      <c r="A7" s="341"/>
    </row>
    <row r="8" spans="1:1" x14ac:dyDescent="0.3">
      <c r="A8" s="341"/>
    </row>
    <row r="9" spans="1:1" x14ac:dyDescent="0.3">
      <c r="A9" s="341"/>
    </row>
    <row r="10" spans="1:1" x14ac:dyDescent="0.3">
      <c r="A10" s="341"/>
    </row>
    <row r="11" spans="1:1" x14ac:dyDescent="0.3">
      <c r="A11" s="341"/>
    </row>
    <row r="12" spans="1:1" x14ac:dyDescent="0.3">
      <c r="A12" s="341"/>
    </row>
    <row r="13" spans="1:1" x14ac:dyDescent="0.3">
      <c r="A13" s="341"/>
    </row>
    <row r="14" spans="1:1" x14ac:dyDescent="0.3">
      <c r="A14" s="341"/>
    </row>
    <row r="15" spans="1:1" x14ac:dyDescent="0.3">
      <c r="A15" s="341"/>
    </row>
    <row r="16" spans="1:1" x14ac:dyDescent="0.3">
      <c r="A16" s="341"/>
    </row>
    <row r="17" spans="1:1" x14ac:dyDescent="0.3">
      <c r="A17" s="341"/>
    </row>
    <row r="18" spans="1:1" x14ac:dyDescent="0.3">
      <c r="A18" s="341"/>
    </row>
    <row r="19" spans="1:1" x14ac:dyDescent="0.3">
      <c r="A19" s="341"/>
    </row>
    <row r="20" spans="1:1" x14ac:dyDescent="0.3">
      <c r="A20" s="341"/>
    </row>
    <row r="21" spans="1:1" x14ac:dyDescent="0.3">
      <c r="A21" s="341"/>
    </row>
    <row r="22" spans="1:1" x14ac:dyDescent="0.3">
      <c r="A22" s="341"/>
    </row>
    <row r="23" spans="1:1" x14ac:dyDescent="0.3">
      <c r="A23" s="341"/>
    </row>
    <row r="24" spans="1:1" x14ac:dyDescent="0.3">
      <c r="A24" s="341"/>
    </row>
    <row r="25" spans="1:1" x14ac:dyDescent="0.3">
      <c r="A25" s="341"/>
    </row>
    <row r="26" spans="1:1" x14ac:dyDescent="0.3">
      <c r="A26" s="341"/>
    </row>
    <row r="27" spans="1:1" x14ac:dyDescent="0.3">
      <c r="A27" s="341"/>
    </row>
    <row r="28" spans="1:1" x14ac:dyDescent="0.3">
      <c r="A28" s="341"/>
    </row>
    <row r="29" spans="1:1" x14ac:dyDescent="0.3">
      <c r="A29" s="342"/>
    </row>
  </sheetData>
  <sheetProtection algorithmName="SHA-512" hashValue="I10fRMe2dQwa+X6xthPRqmLoB4GE40LPgMf0LtjOmgghbk/+tZ50kKXf9NqXAK/Sa7HugrVEE5/aeb5e38t8dw==" saltValue="1rwJqenXEiMvpNLfunH5qg==" spinCount="100000" sheet="1" objects="1" scenarios="1"/>
  <mergeCells count="1">
    <mergeCell ref="A5:A29"/>
  </mergeCells>
  <pageMargins left="0.7" right="0.7" top="0.75" bottom="0.75" header="0.3" footer="0.3"/>
  <pageSetup scale="53" fitToHeight="0" orientation="portrait" horizontalDpi="0" verticalDpi="0" r:id="rId1"/>
  <headerFooter>
    <oddHeader>&amp;A&amp;RPage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Position</vt:lpstr>
      <vt:lpstr>Program Budget</vt:lpstr>
      <vt:lpstr>Salaries &amp; Benefits</vt:lpstr>
      <vt:lpstr>COH Notes</vt:lpstr>
      <vt:lpstr>'Financial Position'!Print_Area</vt:lpstr>
      <vt:lpstr>'Program Budget'!Print_Area</vt:lpstr>
      <vt:lpstr>'Salaries &amp; Benefits'!Print_Area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Hamilton</dc:creator>
  <cp:lastModifiedBy>Fernandes, John</cp:lastModifiedBy>
  <cp:lastPrinted>2024-03-05T16:14:58Z</cp:lastPrinted>
  <dcterms:created xsi:type="dcterms:W3CDTF">2023-06-06T13:15:53Z</dcterms:created>
  <dcterms:modified xsi:type="dcterms:W3CDTF">2024-04-09T13:08:42Z</dcterms:modified>
</cp:coreProperties>
</file>